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<sst xmlns="http://schemas.openxmlformats.org/spreadsheetml/2006/main" count="710" uniqueCount="115">
  <si>
    <t>Einnahmen</t>
  </si>
  <si>
    <t>à</t>
  </si>
  <si>
    <t>Ausgaben</t>
  </si>
  <si>
    <t>=</t>
  </si>
  <si>
    <t>Total Ausgaben</t>
  </si>
  <si>
    <t>Total Einnahmen</t>
  </si>
  <si>
    <t>Mehreinnahmen</t>
  </si>
  <si>
    <t>Porti</t>
  </si>
  <si>
    <t>Bankspesen</t>
  </si>
  <si>
    <t>Zinsertrag</t>
  </si>
  <si>
    <t>Verrechnungssteuer</t>
  </si>
  <si>
    <t>Vermögensnachweis:</t>
  </si>
  <si>
    <t>Jahresrechnung 2003</t>
  </si>
  <si>
    <t>Einzeldoppel</t>
  </si>
  <si>
    <t>Einfache Kranzkarten</t>
  </si>
  <si>
    <t>Variable Prämienkarten</t>
  </si>
  <si>
    <t>Beitrag pro Schütze an Meinrad Schmidig</t>
  </si>
  <si>
    <t>Goldvreneli</t>
  </si>
  <si>
    <t>Zwanzigliber</t>
  </si>
  <si>
    <t>Fotokopien bei Schwyzer Kantonalbank</t>
  </si>
  <si>
    <t>Beitrag an SKSG pro ausgestellte VPK</t>
  </si>
  <si>
    <t>Laserkopien bei Meinrad Schmidig</t>
  </si>
  <si>
    <t>Etuis für Goldvreneli</t>
  </si>
  <si>
    <t>Vermögensverminderung</t>
  </si>
  <si>
    <t>Mehrausgaben</t>
  </si>
  <si>
    <t>Jahresrechnung 2004</t>
  </si>
  <si>
    <t>verschriebene VPK</t>
  </si>
  <si>
    <t>Jahresrechnung 2002</t>
  </si>
  <si>
    <t>Vermögensvermehrung</t>
  </si>
  <si>
    <t>Jahresrechnung 2001</t>
  </si>
  <si>
    <t>Jahresrechnung 2000</t>
  </si>
  <si>
    <t>Etuis für Goldvreneli (1999)</t>
  </si>
  <si>
    <t>Saldo per 31.12.2003 auf Konto 204076-1091 bei SZKB, Schwyz:</t>
  </si>
  <si>
    <t>Saldo per 31.12.2004 auf Konto 204076-1091 bei SZKB, Schwyz:</t>
  </si>
  <si>
    <t>Saldo per 31.12.2002 auf Konto 204076-1091 bei SZKB, Schwyz:</t>
  </si>
  <si>
    <t>Saldo per 31.12.2001 auf Konto 204076-1091 bei SZKB, Schwyz:</t>
  </si>
  <si>
    <t>Saldo per 31.12.2000 auf Konto 204076-1091 bei SZKB, Schwyz:</t>
  </si>
  <si>
    <t>Saldo per 31.12.1999 auf Konto 204076-1091 bei SZKB, Schwyz:</t>
  </si>
  <si>
    <t>Saldo per 31.12.2005 auf Konto 204076-1091 bei SZKB, Schwyz:</t>
  </si>
  <si>
    <t>Jahresrechnung 2005</t>
  </si>
  <si>
    <t>Etuis für Goldvreneli/Zwanzigliber</t>
  </si>
  <si>
    <t>Laserkopien von Meinrad Schmidig</t>
  </si>
  <si>
    <t>Saldo per 31.12.2006 auf Konto 204076-1091 bei SZKB, Schwyz:</t>
  </si>
  <si>
    <t>Jahresrechnung 2006</t>
  </si>
  <si>
    <t>Farbkopien bei Schwyzer Kantonalbank</t>
  </si>
  <si>
    <t>Jahresrechnung 2007</t>
  </si>
  <si>
    <t>Saldo per 31.12.2007 auf Konto 204076-1091 bei SZKB, Schwyz:</t>
  </si>
  <si>
    <t>ausstehende Einzeldoppel</t>
  </si>
  <si>
    <t>Jahresrechnung 2008</t>
  </si>
  <si>
    <t>Einzeldoppel von 2007</t>
  </si>
  <si>
    <t>SG Muotathal (Pragelschiessen)</t>
  </si>
  <si>
    <t>FSG Ried-Muotathal (Feldmeisterschaft)</t>
  </si>
  <si>
    <t>SV Ibach-Schönenbuch (Jubiläumsschiessen)</t>
  </si>
  <si>
    <t>OK Stoosschiessen</t>
  </si>
  <si>
    <t>SG Schwyz (Standerneuerungsschiessen)</t>
  </si>
  <si>
    <t>Jahresrechnung 2009</t>
  </si>
  <si>
    <t>FSG Burg-Schwyz (Mythenbundschiessen)</t>
  </si>
  <si>
    <t>MSV Brunnen-Ingenbohl (Fahnenweihschiessen)</t>
  </si>
  <si>
    <t>Beitrag vom Schützenbund Innerschwyz</t>
  </si>
  <si>
    <t>Saldo per 31.12.2008 auf Konto 204076-1091 bei SZKB, Schwyz:</t>
  </si>
  <si>
    <t>Transitorische Aktiven</t>
  </si>
  <si>
    <t>SG Steinen (3 Eidgenossen Gedenkschiessen)</t>
  </si>
  <si>
    <t>St-SG Lauerz (Burg Schwanau-Schiessen)</t>
  </si>
  <si>
    <t>Transitorische Aktiven (Goldvreneli und Etui)</t>
  </si>
  <si>
    <t>Saldo per 31.12.2009 auf Konto 204076-1091 bei SZKB, Schwyz:</t>
  </si>
  <si>
    <t>Auflösung Transitorische Aktiven von 2008</t>
  </si>
  <si>
    <t>SV Ibach-Schönenbuch (Mythenbundschiessen)</t>
  </si>
  <si>
    <t>Jahresrechnung 2010</t>
  </si>
  <si>
    <t>Auflösung Transitorische Aktiven von 2009</t>
  </si>
  <si>
    <t>Jahresrechnung 2011</t>
  </si>
  <si>
    <t>MSV Bisisthal (Jubiläumsschiessen)</t>
  </si>
  <si>
    <t>Einzeldoppel von SBM-Teilnehmern</t>
  </si>
  <si>
    <t>Saldo per 31.12.2010 auf Konto 204076-1091 bei SZKB, Schwyz:</t>
  </si>
  <si>
    <t>Auflösung Transitorische Aktiven von 2010</t>
  </si>
  <si>
    <t>SV Ibach-Schönenbuch (Feldmeisterschaft)</t>
  </si>
  <si>
    <t>SV Seewen (Mythenbundschiessen)</t>
  </si>
  <si>
    <t>Saldo per 31.12.2011 auf Konto 204076-1091 bei SZKB, Schwyz:</t>
  </si>
  <si>
    <t>Auszahlungen an die Schützen</t>
  </si>
  <si>
    <t>Variable Prämienkarten (für Ränge 2 - 5)</t>
  </si>
  <si>
    <t>Etuis für Goldvreneli (Jahre 2009/2010/2011)</t>
  </si>
  <si>
    <t>Transitorische Aktiven (Goldvreneli)</t>
  </si>
  <si>
    <t>Kopien mit Privat-PC</t>
  </si>
  <si>
    <t>Jahresrechnung 2012</t>
  </si>
  <si>
    <t>SG Schwyz (Mythenbundschiessen)</t>
  </si>
  <si>
    <t>SV Seewen (Jubiläumsschiessen)</t>
  </si>
  <si>
    <t>Saldo per 31.12.2012 auf Konto 204076-1091 bei SZKB, Schwyz:</t>
  </si>
  <si>
    <t>SG Steinen (3 Eidgenossen-Gedenkschiessen)</t>
  </si>
  <si>
    <t>Jahresrechnung 2013</t>
  </si>
  <si>
    <t>FSG Ried-Muotathal (Standerneuerungsschiessen)</t>
  </si>
  <si>
    <t>St-SG Lauerz (Feldmeistertschaft)</t>
  </si>
  <si>
    <t>SG Steinerberg (Jubiläumsschiessen)</t>
  </si>
  <si>
    <t>BS Küssnacht am Rigi (Zugerseeschiesen)</t>
  </si>
  <si>
    <t>Saldo per 31.12.2013 auf Konto 204076-1091 bei SZKB, Schwyz:</t>
  </si>
  <si>
    <t>Jahresrechnung 2014</t>
  </si>
  <si>
    <t>SG Muotathal (1. Muotitaler Gruppäschiessä)</t>
  </si>
  <si>
    <t>SG Schwyz (Standartenweihschiessen)</t>
  </si>
  <si>
    <t>St-SG Lauerz (Burg-Schwanau-Schiessen)</t>
  </si>
  <si>
    <t>Saldo per 31.12.2014 auf Konto 204076-1091 bei SZKB, Schwyz:</t>
  </si>
  <si>
    <t>Jahresrechnung 2015</t>
  </si>
  <si>
    <t>SG Muotathal (1. Muota-Schiessen)</t>
  </si>
  <si>
    <t>SV Ibach-Schönenbuch (1. Muota-Schiessen)</t>
  </si>
  <si>
    <t>Saldo per 31.12.2015 auf Konto 204076-1091 bei SZKB, Schwyz:</t>
  </si>
  <si>
    <t>Jahresrechnung 2016</t>
  </si>
  <si>
    <t>SG Muotathal (2. Muota-Schiessen)</t>
  </si>
  <si>
    <t>BS Küssnacht (Zugerseeschiessen)</t>
  </si>
  <si>
    <t>SV Ibach-Schönenbuch (2. Muota-Schiessen)</t>
  </si>
  <si>
    <t>Saldo per 31.12.2016 auf Konto 204076-1091 bei SZKB, Schwyz:</t>
  </si>
  <si>
    <t>Jahresrechnung 2017</t>
  </si>
  <si>
    <t>SG Muotathal (3. Muota-Schiessen)</t>
  </si>
  <si>
    <t>SV Ibach-Schönenbuch (3. Muota-Schiessen)</t>
  </si>
  <si>
    <t>SG Schwyz (Jubiläumsschiessen)</t>
  </si>
  <si>
    <t>Saldo per 31.12.2017 auf Konto 204076-1091 bei SZKB, Schwyz:</t>
  </si>
  <si>
    <t>Widmungsschilder</t>
  </si>
  <si>
    <t>Jahresrechnung 2018</t>
  </si>
  <si>
    <t>Saldo per 31.12.2018 auf Konto 204076-1091 bei SZKB, Schwyz: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</si>
</sst>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SFr.&quot;;\-#,##0\ &quot;SFr.&quot;"/>
    <numFmt numFmtId="185" formatCode="#,##0\ &quot;SFr.&quot;;[Red]\-#,##0\ &quot;SFr.&quot;"/>
    <numFmt numFmtId="186" formatCode="#,##0.00\ &quot;SFr.&quot;;\-#,##0.00\ &quot;SFr.&quot;"/>
    <numFmt numFmtId="187" formatCode="#,##0.00\ &quot;SFr.&quot;;[Red]\-#,##0.00\ &quot;SFr.&quot;"/>
    <numFmt numFmtId="188" formatCode="_-* #,##0\ &quot;SFr.&quot;_-;\-* #,##0\ &quot;SFr.&quot;_-;_-* &quot;-&quot;\ &quot;SFr.&quot;_-;_-@_-"/>
    <numFmt numFmtId="189" formatCode="_-* #,##0\ _S_F_r_._-;\-* #,##0\ _S_F_r_._-;_-* &quot;-&quot;\ _S_F_r_._-;_-@_-"/>
    <numFmt numFmtId="190" formatCode="_-* #,##0.00\ &quot;SFr.&quot;_-;\-* #,##0.00\ &quot;SFr.&quot;_-;_-* &quot;-&quot;??\ &quot;SFr.&quot;_-;_-@_-"/>
    <numFmt numFmtId="191" formatCode="_-* #,##0.00\ _S_F_r_._-;\-* #,##0.00\ _S_F_r_._-;_-* &quot;-&quot;??\ _S_F_r_._-;_-@_-"/>
    <numFmt numFmtId="192" formatCode="_ [$SFr.-807]\ * #,##0.00_ ;_ [$SFr.-807]\ * \-#,##0.00_ ;_ [$SFr.-807]\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8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9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92" fontId="0" fillId="0" borderId="0" xfId="0" applyNumberFormat="1" applyAlignment="1">
      <alignment/>
    </xf>
    <xf numFmtId="192" fontId="0" fillId="0" borderId="0" xfId="0" applyNumberFormat="1" applyAlignment="1">
      <alignment horizontal="center"/>
    </xf>
    <xf numFmtId="192" fontId="1" fillId="0" borderId="0" xfId="0" applyNumberFormat="1" applyFont="1" applyAlignment="1">
      <alignment/>
    </xf>
    <xf numFmtId="192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92" fontId="0" fillId="0" borderId="0" xfId="0" applyNumberFormat="1" applyFont="1" applyAlignment="1">
      <alignment/>
    </xf>
    <xf numFmtId="19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1" fillId="0" borderId="0" xfId="0" applyNumberFormat="1" applyFont="1" applyAlignment="1">
      <alignment horizontal="center"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92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192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36" sqref="F36"/>
    </sheetView>
  </sheetViews>
  <sheetFormatPr defaultColWidth="11.421875" defaultRowHeight="12.75"/>
  <cols>
    <col min="1" max="1" width="11.421875" style="14" customWidth="1"/>
    <col min="2" max="2" width="43.8515625" style="10" customWidth="1"/>
    <col min="3" max="3" width="2.00390625" style="10" customWidth="1"/>
    <col min="4" max="4" width="11.8515625" style="12" customWidth="1"/>
    <col min="5" max="5" width="3.421875" style="13" customWidth="1"/>
    <col min="6" max="6" width="14.00390625" style="12" customWidth="1"/>
    <col min="7" max="7" width="11.8515625" style="10" customWidth="1"/>
    <col min="8" max="16384" width="11.421875" style="10" customWidth="1"/>
  </cols>
  <sheetData>
    <row r="1" spans="1:6" ht="18">
      <c r="A1" s="20" t="s">
        <v>113</v>
      </c>
      <c r="B1" s="21"/>
      <c r="C1" s="21"/>
      <c r="D1" s="21"/>
      <c r="E1" s="21"/>
      <c r="F1" s="21"/>
    </row>
    <row r="3" ht="12.75">
      <c r="A3" s="11" t="s">
        <v>0</v>
      </c>
    </row>
    <row r="5" spans="1:6" ht="12.75">
      <c r="A5" s="14">
        <v>1</v>
      </c>
      <c r="B5" s="10" t="s">
        <v>108</v>
      </c>
      <c r="C5" s="10" t="s">
        <v>1</v>
      </c>
      <c r="D5" s="12">
        <v>50</v>
      </c>
      <c r="F5" s="12">
        <f>SUM(A5*D5)</f>
        <v>50</v>
      </c>
    </row>
    <row r="6" spans="1:6" ht="12.75">
      <c r="A6" s="14">
        <v>1</v>
      </c>
      <c r="B6" s="15" t="s">
        <v>109</v>
      </c>
      <c r="C6" s="10" t="s">
        <v>1</v>
      </c>
      <c r="D6" s="12">
        <v>50</v>
      </c>
      <c r="F6" s="12">
        <f>SUM(A6*D6)</f>
        <v>50</v>
      </c>
    </row>
    <row r="7" spans="1:6" ht="12.75">
      <c r="A7" s="14">
        <v>1</v>
      </c>
      <c r="B7" s="15" t="s">
        <v>56</v>
      </c>
      <c r="C7" s="10" t="s">
        <v>1</v>
      </c>
      <c r="D7" s="12">
        <v>50</v>
      </c>
      <c r="F7" s="12">
        <f>SUM(A7*D7)</f>
        <v>50</v>
      </c>
    </row>
    <row r="8" spans="1:6" ht="12.75">
      <c r="A8" s="14">
        <v>1</v>
      </c>
      <c r="B8" s="15" t="s">
        <v>51</v>
      </c>
      <c r="C8" s="10" t="s">
        <v>1</v>
      </c>
      <c r="D8" s="12">
        <v>50</v>
      </c>
      <c r="F8" s="12">
        <f>SUM(A8*D8)</f>
        <v>50</v>
      </c>
    </row>
    <row r="9" spans="1:6" ht="12.75">
      <c r="A9" s="14">
        <v>172</v>
      </c>
      <c r="B9" s="15" t="s">
        <v>71</v>
      </c>
      <c r="C9" s="10" t="s">
        <v>1</v>
      </c>
      <c r="D9" s="12">
        <v>14</v>
      </c>
      <c r="F9" s="12">
        <f>SUM(A9*D9)</f>
        <v>2408</v>
      </c>
    </row>
    <row r="10" spans="2:6" ht="12.75">
      <c r="B10" s="15" t="s">
        <v>58</v>
      </c>
      <c r="F10" s="12">
        <v>558</v>
      </c>
    </row>
    <row r="11" spans="2:6" ht="12.75">
      <c r="B11" s="10" t="s">
        <v>9</v>
      </c>
      <c r="F11" s="12">
        <v>0</v>
      </c>
    </row>
    <row r="13" spans="1:6" ht="12.75">
      <c r="A13" s="22" t="s">
        <v>5</v>
      </c>
      <c r="B13" s="23"/>
      <c r="C13" s="23"/>
      <c r="D13" s="23"/>
      <c r="E13" s="17"/>
      <c r="F13" s="18">
        <f>SUM(F5:F12)</f>
        <v>3166</v>
      </c>
    </row>
    <row r="16" ht="12.75">
      <c r="A16" s="11" t="s">
        <v>2</v>
      </c>
    </row>
    <row r="18" spans="2:6" ht="12.75">
      <c r="B18" s="15" t="s">
        <v>77</v>
      </c>
      <c r="F18" s="12">
        <v>2012</v>
      </c>
    </row>
    <row r="19" spans="2:6" ht="12.75">
      <c r="B19" s="15" t="s">
        <v>78</v>
      </c>
      <c r="F19" s="12">
        <v>330</v>
      </c>
    </row>
    <row r="20" spans="2:6" ht="12.75">
      <c r="B20" s="10" t="s">
        <v>20</v>
      </c>
      <c r="C20" s="15" t="s">
        <v>1</v>
      </c>
      <c r="D20" s="12">
        <v>1</v>
      </c>
      <c r="F20" s="12">
        <v>12</v>
      </c>
    </row>
    <row r="21" spans="1:6" ht="12.75">
      <c r="A21" s="14">
        <v>3</v>
      </c>
      <c r="B21" s="10" t="s">
        <v>17</v>
      </c>
      <c r="C21" s="10" t="s">
        <v>1</v>
      </c>
      <c r="D21" s="12">
        <v>226</v>
      </c>
      <c r="F21" s="12">
        <f>SUM(A21*D21)</f>
        <v>678</v>
      </c>
    </row>
    <row r="22" spans="1:6" ht="12.75">
      <c r="A22" s="14">
        <v>3</v>
      </c>
      <c r="B22" s="10" t="s">
        <v>22</v>
      </c>
      <c r="C22" s="10" t="s">
        <v>1</v>
      </c>
      <c r="D22" s="12">
        <v>5.15</v>
      </c>
      <c r="F22" s="12">
        <f>SUM(A22*D22)</f>
        <v>15.450000000000001</v>
      </c>
    </row>
    <row r="23" spans="1:6" ht="12.75">
      <c r="A23" s="14">
        <v>230</v>
      </c>
      <c r="B23" s="10" t="s">
        <v>81</v>
      </c>
      <c r="C23" s="10" t="s">
        <v>1</v>
      </c>
      <c r="D23" s="12">
        <v>0.2</v>
      </c>
      <c r="F23" s="12">
        <f>SUM(A23*D23)</f>
        <v>46</v>
      </c>
    </row>
    <row r="24" ht="12.75">
      <c r="B24" s="10" t="s">
        <v>112</v>
      </c>
    </row>
    <row r="25" spans="2:6" ht="12.75">
      <c r="B25" s="10" t="s">
        <v>7</v>
      </c>
      <c r="F25" s="12">
        <v>20.4</v>
      </c>
    </row>
    <row r="26" spans="2:6" ht="12.75">
      <c r="B26" s="10" t="s">
        <v>8</v>
      </c>
      <c r="F26" s="12">
        <v>2.1</v>
      </c>
    </row>
    <row r="27" spans="1:7" ht="12.75">
      <c r="A27" s="14">
        <v>172</v>
      </c>
      <c r="B27" s="10" t="s">
        <v>16</v>
      </c>
      <c r="C27" s="10" t="s">
        <v>1</v>
      </c>
      <c r="D27" s="12">
        <v>0.5</v>
      </c>
      <c r="F27" s="12">
        <f>SUM(A27*D27)</f>
        <v>86</v>
      </c>
      <c r="G27" s="12"/>
    </row>
    <row r="29" spans="1:6" ht="12.75">
      <c r="A29" s="22" t="s">
        <v>4</v>
      </c>
      <c r="B29" s="23"/>
      <c r="C29" s="23"/>
      <c r="D29" s="23"/>
      <c r="E29" s="16"/>
      <c r="F29" s="18">
        <f>SUM(F18:F28)</f>
        <v>3201.95</v>
      </c>
    </row>
    <row r="31" spans="1:6" ht="12.75">
      <c r="A31" s="22" t="s">
        <v>24</v>
      </c>
      <c r="B31" s="23"/>
      <c r="C31" s="23"/>
      <c r="D31" s="23"/>
      <c r="E31" s="16"/>
      <c r="F31" s="18">
        <f>ABS(SUM(F13-F29))</f>
        <v>35.94999999999982</v>
      </c>
    </row>
    <row r="34" ht="12.75">
      <c r="A34" s="11" t="s">
        <v>11</v>
      </c>
    </row>
    <row r="36" spans="1:6" ht="12.75">
      <c r="A36" s="24" t="s">
        <v>111</v>
      </c>
      <c r="B36" s="25"/>
      <c r="C36" s="25"/>
      <c r="D36" s="25"/>
      <c r="E36" s="25"/>
      <c r="F36" s="18">
        <v>53.55</v>
      </c>
    </row>
    <row r="37" spans="1:6" ht="12.75">
      <c r="A37" s="24" t="s">
        <v>114</v>
      </c>
      <c r="B37" s="25"/>
      <c r="C37" s="25"/>
      <c r="D37" s="25"/>
      <c r="E37" s="25"/>
      <c r="F37" s="18">
        <v>17.6</v>
      </c>
    </row>
    <row r="39" spans="1:6" ht="12.75">
      <c r="A39" s="19" t="s">
        <v>23</v>
      </c>
      <c r="B39" s="19"/>
      <c r="C39" s="19"/>
      <c r="D39" s="19"/>
      <c r="F39" s="18">
        <f>ABS(F36-F37)</f>
        <v>35.949999999999996</v>
      </c>
    </row>
  </sheetData>
  <sheetProtection/>
  <mergeCells count="7">
    <mergeCell ref="A39:D39"/>
    <mergeCell ref="A1:F1"/>
    <mergeCell ref="A13:D13"/>
    <mergeCell ref="A29:D29"/>
    <mergeCell ref="A31:D31"/>
    <mergeCell ref="A36:E36"/>
    <mergeCell ref="A37:E37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40.5742187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  <col min="7" max="7" width="11.8515625" style="0" bestFit="1" customWidth="1"/>
  </cols>
  <sheetData>
    <row r="1" spans="1:6" ht="18">
      <c r="A1" s="20" t="s">
        <v>55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</v>
      </c>
      <c r="B5" t="s">
        <v>50</v>
      </c>
      <c r="C5" t="s">
        <v>1</v>
      </c>
      <c r="D5" s="2">
        <v>50</v>
      </c>
      <c r="F5" s="2">
        <f>SUM(A5*D5)</f>
        <v>50</v>
      </c>
    </row>
    <row r="6" spans="1:6" ht="12.75">
      <c r="A6" s="1">
        <v>1</v>
      </c>
      <c r="B6" t="s">
        <v>51</v>
      </c>
      <c r="C6" t="s">
        <v>1</v>
      </c>
      <c r="D6" s="2">
        <v>50</v>
      </c>
      <c r="F6" s="2">
        <f>SUM(A6*D6)</f>
        <v>50</v>
      </c>
    </row>
    <row r="7" spans="1:6" ht="12.75">
      <c r="A7" s="1">
        <v>1</v>
      </c>
      <c r="B7" s="8" t="s">
        <v>61</v>
      </c>
      <c r="C7" t="s">
        <v>1</v>
      </c>
      <c r="D7" s="2">
        <v>50</v>
      </c>
      <c r="F7" s="2">
        <f>SUM(A7*D7)</f>
        <v>50</v>
      </c>
    </row>
    <row r="8" spans="1:6" ht="12.75">
      <c r="A8" s="1">
        <v>1</v>
      </c>
      <c r="B8" s="8" t="s">
        <v>53</v>
      </c>
      <c r="C8" t="s">
        <v>1</v>
      </c>
      <c r="D8" s="2">
        <v>50</v>
      </c>
      <c r="F8" s="2">
        <f>SUM(A8*D8)</f>
        <v>50</v>
      </c>
    </row>
    <row r="9" spans="1:6" ht="12.75">
      <c r="A9" s="1">
        <v>1</v>
      </c>
      <c r="B9" s="8" t="s">
        <v>62</v>
      </c>
      <c r="C9" t="s">
        <v>1</v>
      </c>
      <c r="D9" s="2">
        <v>50</v>
      </c>
      <c r="F9" s="2">
        <f>SUM(A9*D9)</f>
        <v>50</v>
      </c>
    </row>
    <row r="10" spans="2:6" ht="12.75">
      <c r="B10" s="8" t="s">
        <v>58</v>
      </c>
      <c r="F10" s="2">
        <v>818.6</v>
      </c>
    </row>
    <row r="11" spans="2:6" ht="12.75">
      <c r="B11" t="s">
        <v>9</v>
      </c>
      <c r="F11" s="2">
        <v>1.1</v>
      </c>
    </row>
    <row r="13" spans="1:6" ht="12.75">
      <c r="A13" s="30" t="s">
        <v>5</v>
      </c>
      <c r="B13" s="31"/>
      <c r="C13" s="31"/>
      <c r="D13" s="31"/>
      <c r="E13" s="5"/>
      <c r="F13" s="4">
        <f>SUM(F5:F12)</f>
        <v>1069.6999999999998</v>
      </c>
    </row>
    <row r="16" ht="12.75">
      <c r="A16" s="7" t="s">
        <v>2</v>
      </c>
    </row>
    <row r="18" spans="2:6" ht="12.75">
      <c r="B18" s="8" t="s">
        <v>65</v>
      </c>
      <c r="F18" s="2">
        <v>410.3</v>
      </c>
    </row>
    <row r="19" spans="1:6" ht="12.75">
      <c r="A19" s="1">
        <v>32</v>
      </c>
      <c r="B19" t="s">
        <v>14</v>
      </c>
      <c r="C19" t="s">
        <v>1</v>
      </c>
      <c r="D19" s="2">
        <v>10.5</v>
      </c>
      <c r="F19" s="2">
        <f>SUM(A19*D19)</f>
        <v>336</v>
      </c>
    </row>
    <row r="20" spans="1:6" ht="12.75">
      <c r="A20" s="1">
        <v>8</v>
      </c>
      <c r="B20" t="s">
        <v>15</v>
      </c>
      <c r="F20" s="2">
        <v>360</v>
      </c>
    </row>
    <row r="21" spans="1:6" ht="12.75">
      <c r="A21" s="1">
        <v>8</v>
      </c>
      <c r="B21" t="s">
        <v>20</v>
      </c>
      <c r="C21" s="8" t="s">
        <v>1</v>
      </c>
      <c r="D21" s="2">
        <v>1</v>
      </c>
      <c r="F21" s="2">
        <f>SUM(A21*D21)</f>
        <v>8</v>
      </c>
    </row>
    <row r="22" spans="1:6" ht="12.75">
      <c r="A22" s="1">
        <v>2</v>
      </c>
      <c r="B22" t="s">
        <v>17</v>
      </c>
      <c r="C22" t="s">
        <v>1</v>
      </c>
      <c r="D22" s="2">
        <v>233.5</v>
      </c>
      <c r="F22" s="2">
        <f>SUM(A22*D22)</f>
        <v>467</v>
      </c>
    </row>
    <row r="23" spans="1:6" ht="12.75">
      <c r="A23" s="1">
        <v>130</v>
      </c>
      <c r="B23" t="s">
        <v>19</v>
      </c>
      <c r="C23" t="s">
        <v>1</v>
      </c>
      <c r="D23" s="2">
        <v>0.15</v>
      </c>
      <c r="F23" s="2">
        <f>SUM(A23*D23)</f>
        <v>19.5</v>
      </c>
    </row>
    <row r="24" spans="2:6" ht="12.75">
      <c r="B24" t="s">
        <v>7</v>
      </c>
      <c r="F24" s="2">
        <v>33.6</v>
      </c>
    </row>
    <row r="25" spans="2:6" ht="12.75">
      <c r="B25" t="s">
        <v>10</v>
      </c>
      <c r="F25" s="2">
        <v>0.4</v>
      </c>
    </row>
    <row r="26" spans="2:6" ht="12.75">
      <c r="B26" t="s">
        <v>8</v>
      </c>
      <c r="F26" s="2">
        <v>0.9</v>
      </c>
    </row>
    <row r="27" spans="1:7" ht="12.75">
      <c r="A27" s="1">
        <v>123</v>
      </c>
      <c r="B27" t="s">
        <v>16</v>
      </c>
      <c r="C27" t="s">
        <v>1</v>
      </c>
      <c r="D27" s="2">
        <v>0.5</v>
      </c>
      <c r="F27" s="2">
        <f>SUM(A27*D27)</f>
        <v>61.5</v>
      </c>
      <c r="G27" s="2"/>
    </row>
    <row r="29" spans="1:6" ht="12.75">
      <c r="A29" s="30" t="s">
        <v>4</v>
      </c>
      <c r="B29" s="31"/>
      <c r="C29" s="31"/>
      <c r="D29" s="31"/>
      <c r="E29" s="6"/>
      <c r="F29" s="4">
        <f>SUM(F18:F28)</f>
        <v>1697.2</v>
      </c>
    </row>
    <row r="31" spans="1:6" ht="12.75">
      <c r="A31" s="30" t="s">
        <v>24</v>
      </c>
      <c r="B31" s="31"/>
      <c r="C31" s="31"/>
      <c r="D31" s="31"/>
      <c r="E31" s="6"/>
      <c r="F31" s="4">
        <f>ABS(SUM(F29-F13))</f>
        <v>627.5000000000002</v>
      </c>
    </row>
    <row r="34" ht="12.75">
      <c r="A34" s="7" t="s">
        <v>11</v>
      </c>
    </row>
    <row r="36" spans="1:6" ht="12.75">
      <c r="A36" s="33" t="s">
        <v>59</v>
      </c>
      <c r="B36" s="32"/>
      <c r="C36" s="32"/>
      <c r="D36" s="32"/>
      <c r="E36" s="32"/>
      <c r="F36" s="4">
        <v>543.55</v>
      </c>
    </row>
    <row r="37" spans="1:6" ht="12.75">
      <c r="A37" s="24" t="s">
        <v>80</v>
      </c>
      <c r="B37" s="32"/>
      <c r="C37" s="32"/>
      <c r="D37" s="32"/>
      <c r="E37" s="32"/>
      <c r="F37" s="4">
        <v>467</v>
      </c>
    </row>
    <row r="38" spans="1:6" ht="12.75">
      <c r="A38" s="33" t="s">
        <v>64</v>
      </c>
      <c r="B38" s="32"/>
      <c r="C38" s="32"/>
      <c r="D38" s="32"/>
      <c r="E38" s="32"/>
      <c r="F38" s="4">
        <v>383.05</v>
      </c>
    </row>
    <row r="40" spans="1:6" ht="12.75">
      <c r="A40" s="28" t="s">
        <v>23</v>
      </c>
      <c r="B40" s="28"/>
      <c r="C40" s="28"/>
      <c r="D40" s="28"/>
      <c r="F40" s="4">
        <f>F36+F37-F38</f>
        <v>627.5</v>
      </c>
    </row>
  </sheetData>
  <sheetProtection/>
  <mergeCells count="8">
    <mergeCell ref="A40:D40"/>
    <mergeCell ref="A37:E37"/>
    <mergeCell ref="A1:F1"/>
    <mergeCell ref="A13:D13"/>
    <mergeCell ref="A29:D29"/>
    <mergeCell ref="A31:D31"/>
    <mergeCell ref="A36:E36"/>
    <mergeCell ref="A38:E38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41.8515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  <col min="7" max="7" width="11.8515625" style="0" bestFit="1" customWidth="1"/>
  </cols>
  <sheetData>
    <row r="1" spans="1:6" ht="18">
      <c r="A1" s="20" t="s">
        <v>48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7</v>
      </c>
      <c r="B5" t="s">
        <v>49</v>
      </c>
      <c r="C5" t="s">
        <v>1</v>
      </c>
      <c r="D5" s="2">
        <v>10</v>
      </c>
      <c r="E5" s="3" t="s">
        <v>3</v>
      </c>
      <c r="F5" s="2">
        <f>SUM(A5*D5)</f>
        <v>70</v>
      </c>
    </row>
    <row r="6" spans="1:6" ht="12.75">
      <c r="A6" s="1">
        <v>1</v>
      </c>
      <c r="B6" t="s">
        <v>50</v>
      </c>
      <c r="C6" t="s">
        <v>1</v>
      </c>
      <c r="D6" s="2">
        <v>50</v>
      </c>
      <c r="F6" s="2">
        <f aca="true" t="shared" si="0" ref="F6:F12">SUM(A6*D6)</f>
        <v>50</v>
      </c>
    </row>
    <row r="7" spans="1:6" ht="12.75">
      <c r="A7" s="1">
        <v>1</v>
      </c>
      <c r="B7" t="s">
        <v>51</v>
      </c>
      <c r="C7" t="s">
        <v>1</v>
      </c>
      <c r="D7" s="2">
        <v>50</v>
      </c>
      <c r="F7" s="2">
        <f t="shared" si="0"/>
        <v>50</v>
      </c>
    </row>
    <row r="8" spans="1:6" ht="12.75">
      <c r="A8" s="1">
        <v>1</v>
      </c>
      <c r="B8" t="s">
        <v>52</v>
      </c>
      <c r="C8" t="s">
        <v>1</v>
      </c>
      <c r="D8" s="2">
        <v>50</v>
      </c>
      <c r="F8" s="2">
        <f t="shared" si="0"/>
        <v>50</v>
      </c>
    </row>
    <row r="9" spans="1:6" ht="12.75">
      <c r="A9" s="1">
        <v>1</v>
      </c>
      <c r="B9" s="8" t="s">
        <v>53</v>
      </c>
      <c r="C9" t="s">
        <v>1</v>
      </c>
      <c r="D9" s="2">
        <v>50</v>
      </c>
      <c r="F9" s="2">
        <f t="shared" si="0"/>
        <v>50</v>
      </c>
    </row>
    <row r="10" spans="1:6" ht="12.75">
      <c r="A10" s="1">
        <v>1</v>
      </c>
      <c r="B10" s="8" t="s">
        <v>54</v>
      </c>
      <c r="C10" t="s">
        <v>1</v>
      </c>
      <c r="D10" s="2">
        <v>50</v>
      </c>
      <c r="F10" s="2">
        <f t="shared" si="0"/>
        <v>50</v>
      </c>
    </row>
    <row r="11" spans="1:6" ht="12.75">
      <c r="A11" s="1">
        <v>1</v>
      </c>
      <c r="B11" s="8" t="s">
        <v>56</v>
      </c>
      <c r="C11" t="s">
        <v>1</v>
      </c>
      <c r="D11" s="2">
        <v>50</v>
      </c>
      <c r="F11" s="2">
        <f t="shared" si="0"/>
        <v>50</v>
      </c>
    </row>
    <row r="12" spans="1:6" ht="12.75">
      <c r="A12" s="1">
        <v>1</v>
      </c>
      <c r="B12" s="8" t="s">
        <v>57</v>
      </c>
      <c r="C12" t="s">
        <v>1</v>
      </c>
      <c r="D12" s="2">
        <v>50</v>
      </c>
      <c r="F12" s="2">
        <f t="shared" si="0"/>
        <v>50</v>
      </c>
    </row>
    <row r="13" spans="2:6" ht="12.75">
      <c r="B13" s="8" t="s">
        <v>58</v>
      </c>
      <c r="F13" s="2">
        <v>867.25</v>
      </c>
    </row>
    <row r="14" spans="2:6" ht="12.75">
      <c r="B14" t="s">
        <v>9</v>
      </c>
      <c r="F14" s="2">
        <v>1.3</v>
      </c>
    </row>
    <row r="15" ht="12.75">
      <c r="B15" t="s">
        <v>60</v>
      </c>
    </row>
    <row r="17" spans="1:6" ht="12.75">
      <c r="A17" s="30" t="s">
        <v>5</v>
      </c>
      <c r="B17" s="31"/>
      <c r="C17" s="31"/>
      <c r="D17" s="31"/>
      <c r="E17" s="5"/>
      <c r="F17" s="4">
        <f>SUM(F5:F16)</f>
        <v>1288.55</v>
      </c>
    </row>
    <row r="20" ht="12.75">
      <c r="A20" s="7" t="s">
        <v>2</v>
      </c>
    </row>
    <row r="22" spans="1:6" ht="12.75">
      <c r="A22" s="1">
        <v>38</v>
      </c>
      <c r="B22" t="s">
        <v>14</v>
      </c>
      <c r="C22" t="s">
        <v>1</v>
      </c>
      <c r="D22" s="2">
        <v>10.5</v>
      </c>
      <c r="F22" s="2">
        <f>SUM(A22*D22)</f>
        <v>399</v>
      </c>
    </row>
    <row r="23" spans="1:6" ht="12.75">
      <c r="A23" s="1">
        <v>8</v>
      </c>
      <c r="B23" t="s">
        <v>15</v>
      </c>
      <c r="F23" s="2">
        <v>360</v>
      </c>
    </row>
    <row r="24" spans="1:6" ht="12.75">
      <c r="A24" s="1">
        <v>2</v>
      </c>
      <c r="B24" t="s">
        <v>17</v>
      </c>
      <c r="C24" t="s">
        <v>1</v>
      </c>
      <c r="D24" s="2">
        <v>200</v>
      </c>
      <c r="F24" s="2">
        <f>SUM(A24*D24)</f>
        <v>400</v>
      </c>
    </row>
    <row r="25" spans="1:6" ht="12.75">
      <c r="A25" s="1">
        <v>2</v>
      </c>
      <c r="B25" t="s">
        <v>40</v>
      </c>
      <c r="C25" t="s">
        <v>1</v>
      </c>
      <c r="D25" s="2">
        <v>5.15</v>
      </c>
      <c r="F25" s="2">
        <f>SUM(A25*D25)</f>
        <v>10.3</v>
      </c>
    </row>
    <row r="26" spans="2:6" ht="12.75">
      <c r="B26" t="s">
        <v>7</v>
      </c>
      <c r="F26" s="2">
        <v>38.25</v>
      </c>
    </row>
    <row r="27" spans="2:6" ht="12.75">
      <c r="B27" t="s">
        <v>10</v>
      </c>
      <c r="F27" s="2">
        <v>0.45</v>
      </c>
    </row>
    <row r="28" spans="2:6" ht="12.75">
      <c r="B28" t="s">
        <v>8</v>
      </c>
      <c r="F28" s="2">
        <v>1.2</v>
      </c>
    </row>
    <row r="29" spans="1:7" ht="12.75">
      <c r="A29" s="1">
        <v>140</v>
      </c>
      <c r="B29" t="s">
        <v>16</v>
      </c>
      <c r="C29" t="s">
        <v>1</v>
      </c>
      <c r="D29" s="2">
        <v>0.5</v>
      </c>
      <c r="F29" s="2">
        <f>SUM(A29*D29)</f>
        <v>70</v>
      </c>
      <c r="G29" s="2"/>
    </row>
    <row r="31" spans="1:6" ht="12.75">
      <c r="A31" s="30" t="s">
        <v>4</v>
      </c>
      <c r="B31" s="31"/>
      <c r="C31" s="31"/>
      <c r="D31" s="31"/>
      <c r="E31" s="6"/>
      <c r="F31" s="4">
        <f>SUM(F22:F30)</f>
        <v>1279.2</v>
      </c>
    </row>
    <row r="33" spans="1:6" ht="12.75">
      <c r="A33" s="30" t="s">
        <v>24</v>
      </c>
      <c r="B33" s="31"/>
      <c r="C33" s="31"/>
      <c r="D33" s="31"/>
      <c r="E33" s="6"/>
      <c r="F33" s="4">
        <f>ABS(SUM(F31-F17))</f>
        <v>9.349999999999909</v>
      </c>
    </row>
    <row r="36" ht="12.75">
      <c r="A36" s="7" t="s">
        <v>11</v>
      </c>
    </row>
    <row r="38" spans="1:6" ht="12.75">
      <c r="A38" s="34" t="s">
        <v>46</v>
      </c>
      <c r="B38" s="32"/>
      <c r="C38" s="32"/>
      <c r="D38" s="32"/>
      <c r="E38" s="32"/>
      <c r="F38" s="4">
        <v>123.9</v>
      </c>
    </row>
    <row r="39" spans="1:6" ht="12.75">
      <c r="A39" s="33" t="s">
        <v>63</v>
      </c>
      <c r="B39" s="32"/>
      <c r="C39" s="32"/>
      <c r="D39" s="32"/>
      <c r="E39" s="32"/>
      <c r="F39" s="4">
        <v>410.3</v>
      </c>
    </row>
    <row r="40" spans="1:6" ht="12.75">
      <c r="A40" s="34" t="s">
        <v>59</v>
      </c>
      <c r="B40" s="32"/>
      <c r="C40" s="32"/>
      <c r="D40" s="32"/>
      <c r="E40" s="32"/>
      <c r="F40" s="4">
        <v>543.55</v>
      </c>
    </row>
    <row r="42" spans="1:6" ht="12.75">
      <c r="A42" s="28" t="s">
        <v>23</v>
      </c>
      <c r="B42" s="28"/>
      <c r="C42" s="28"/>
      <c r="D42" s="28"/>
      <c r="F42" s="4">
        <f>F38+F39-F40</f>
        <v>-9.349999999999909</v>
      </c>
    </row>
  </sheetData>
  <sheetProtection/>
  <mergeCells count="8">
    <mergeCell ref="A42:D42"/>
    <mergeCell ref="A1:F1"/>
    <mergeCell ref="A17:D17"/>
    <mergeCell ref="A31:D31"/>
    <mergeCell ref="A33:D33"/>
    <mergeCell ref="A38:E38"/>
    <mergeCell ref="A40:E40"/>
    <mergeCell ref="A39:E39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6.00390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  <col min="7" max="7" width="11.8515625" style="0" bestFit="1" customWidth="1"/>
  </cols>
  <sheetData>
    <row r="1" spans="1:6" ht="18">
      <c r="A1" s="20" t="s">
        <v>45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169</v>
      </c>
      <c r="B5" t="s">
        <v>13</v>
      </c>
      <c r="C5" t="s">
        <v>1</v>
      </c>
      <c r="D5" s="2">
        <v>10</v>
      </c>
      <c r="E5" s="3" t="s">
        <v>3</v>
      </c>
      <c r="F5" s="2">
        <f>SUM(A5*D5)</f>
        <v>1690</v>
      </c>
    </row>
    <row r="6" spans="2:6" ht="12.75">
      <c r="B6" t="s">
        <v>9</v>
      </c>
      <c r="F6" s="2">
        <v>1.55</v>
      </c>
    </row>
    <row r="8" spans="1:6" ht="12.75">
      <c r="A8" s="30" t="s">
        <v>5</v>
      </c>
      <c r="B8" s="31"/>
      <c r="C8" s="31"/>
      <c r="D8" s="31"/>
      <c r="E8" s="5"/>
      <c r="F8" s="4">
        <f>SUM(F5:F7)</f>
        <v>1691.55</v>
      </c>
    </row>
    <row r="11" ht="12.75">
      <c r="A11" s="7" t="s">
        <v>2</v>
      </c>
    </row>
    <row r="13" spans="1:6" ht="12.75">
      <c r="A13" s="1">
        <v>44</v>
      </c>
      <c r="B13" t="s">
        <v>14</v>
      </c>
      <c r="C13" t="s">
        <v>1</v>
      </c>
      <c r="D13" s="2">
        <v>10.5</v>
      </c>
      <c r="F13" s="2">
        <f>SUM(A13*D13)</f>
        <v>462</v>
      </c>
    </row>
    <row r="14" spans="1:6" ht="12.75">
      <c r="A14" s="1">
        <v>39</v>
      </c>
      <c r="B14" t="s">
        <v>15</v>
      </c>
      <c r="F14" s="2">
        <v>742</v>
      </c>
    </row>
    <row r="15" spans="1:6" ht="12.75">
      <c r="A15" s="1">
        <v>39</v>
      </c>
      <c r="B15" t="s">
        <v>20</v>
      </c>
      <c r="C15" t="s">
        <v>1</v>
      </c>
      <c r="D15" s="2">
        <v>1</v>
      </c>
      <c r="F15" s="2">
        <f aca="true" t="shared" si="0" ref="F15:F20">SUM(A15*D15)</f>
        <v>39</v>
      </c>
    </row>
    <row r="16" spans="1:6" ht="12.75">
      <c r="A16" s="1">
        <v>2</v>
      </c>
      <c r="B16" t="s">
        <v>17</v>
      </c>
      <c r="C16" t="s">
        <v>1</v>
      </c>
      <c r="D16" s="2">
        <v>170</v>
      </c>
      <c r="F16" s="2">
        <f t="shared" si="0"/>
        <v>340</v>
      </c>
    </row>
    <row r="17" spans="1:6" ht="12.75">
      <c r="A17" s="1">
        <v>2</v>
      </c>
      <c r="B17" t="s">
        <v>40</v>
      </c>
      <c r="C17" t="s">
        <v>1</v>
      </c>
      <c r="D17" s="2">
        <v>5.15</v>
      </c>
      <c r="F17" s="2">
        <f t="shared" si="0"/>
        <v>10.3</v>
      </c>
    </row>
    <row r="18" spans="1:6" ht="12.75">
      <c r="A18" s="1">
        <v>115</v>
      </c>
      <c r="B18" t="s">
        <v>19</v>
      </c>
      <c r="C18" t="s">
        <v>1</v>
      </c>
      <c r="D18" s="2">
        <v>0.15</v>
      </c>
      <c r="F18" s="2">
        <f t="shared" si="0"/>
        <v>17.25</v>
      </c>
    </row>
    <row r="19" spans="1:6" ht="12.75">
      <c r="A19" s="1">
        <v>40</v>
      </c>
      <c r="B19" t="s">
        <v>44</v>
      </c>
      <c r="C19" t="s">
        <v>1</v>
      </c>
      <c r="D19" s="2">
        <v>0.2</v>
      </c>
      <c r="F19" s="2">
        <f t="shared" si="0"/>
        <v>8</v>
      </c>
    </row>
    <row r="20" spans="1:6" ht="12.75">
      <c r="A20" s="1">
        <v>40</v>
      </c>
      <c r="B20" t="s">
        <v>21</v>
      </c>
      <c r="C20" t="s">
        <v>1</v>
      </c>
      <c r="D20" s="2">
        <v>0.2</v>
      </c>
      <c r="F20" s="2">
        <f t="shared" si="0"/>
        <v>8</v>
      </c>
    </row>
    <row r="21" spans="2:6" ht="12.75">
      <c r="B21" t="s">
        <v>7</v>
      </c>
      <c r="F21" s="2">
        <v>41.9</v>
      </c>
    </row>
    <row r="22" spans="2:6" ht="12.75">
      <c r="B22" t="s">
        <v>10</v>
      </c>
      <c r="F22" s="2">
        <v>0.55</v>
      </c>
    </row>
    <row r="23" spans="2:6" ht="12.75">
      <c r="B23" t="s">
        <v>8</v>
      </c>
      <c r="F23" s="2">
        <v>8.2</v>
      </c>
    </row>
    <row r="24" spans="1:7" ht="12.75">
      <c r="A24" s="1">
        <v>169</v>
      </c>
      <c r="B24" t="s">
        <v>16</v>
      </c>
      <c r="C24" t="s">
        <v>1</v>
      </c>
      <c r="D24" s="2">
        <v>0.5</v>
      </c>
      <c r="F24" s="2">
        <f>SUM(A24*D24)</f>
        <v>84.5</v>
      </c>
      <c r="G24" s="2"/>
    </row>
    <row r="25" spans="1:7" ht="12.75">
      <c r="A25" s="1">
        <v>7</v>
      </c>
      <c r="B25" t="s">
        <v>47</v>
      </c>
      <c r="C25" t="s">
        <v>1</v>
      </c>
      <c r="D25" s="2">
        <v>10</v>
      </c>
      <c r="F25" s="2">
        <f>SUM(A25*D25)</f>
        <v>70</v>
      </c>
      <c r="G25" s="2"/>
    </row>
    <row r="27" spans="1:6" ht="12.75">
      <c r="A27" s="30" t="s">
        <v>4</v>
      </c>
      <c r="B27" s="31"/>
      <c r="C27" s="31"/>
      <c r="D27" s="31"/>
      <c r="E27" s="6"/>
      <c r="F27" s="4">
        <f>SUM(F13:F26)</f>
        <v>1831.7</v>
      </c>
    </row>
    <row r="29" spans="1:6" ht="12.75">
      <c r="A29" s="30" t="s">
        <v>24</v>
      </c>
      <c r="B29" s="31"/>
      <c r="C29" s="31"/>
      <c r="D29" s="31"/>
      <c r="E29" s="6"/>
      <c r="F29" s="4">
        <f>ABS(SUM(F27-F8))</f>
        <v>140.1500000000001</v>
      </c>
    </row>
    <row r="32" ht="12.75">
      <c r="A32" s="7" t="s">
        <v>11</v>
      </c>
    </row>
    <row r="34" spans="1:6" ht="12.75">
      <c r="A34" s="34" t="s">
        <v>42</v>
      </c>
      <c r="B34" s="32"/>
      <c r="C34" s="32"/>
      <c r="D34" s="32"/>
      <c r="E34" s="32"/>
      <c r="F34" s="4">
        <v>264.05</v>
      </c>
    </row>
    <row r="35" spans="1:6" ht="12.75">
      <c r="A35" s="34" t="s">
        <v>46</v>
      </c>
      <c r="B35" s="32"/>
      <c r="C35" s="32"/>
      <c r="D35" s="32"/>
      <c r="E35" s="32"/>
      <c r="F35" s="4">
        <v>123.9</v>
      </c>
    </row>
    <row r="37" spans="1:6" ht="12.75">
      <c r="A37" s="28" t="s">
        <v>23</v>
      </c>
      <c r="B37" s="28"/>
      <c r="C37" s="28"/>
      <c r="D37" s="28"/>
      <c r="F37" s="4">
        <f>F34-F35</f>
        <v>140.15</v>
      </c>
    </row>
  </sheetData>
  <sheetProtection/>
  <mergeCells count="7">
    <mergeCell ref="A37:D37"/>
    <mergeCell ref="A1:F1"/>
    <mergeCell ref="A8:D8"/>
    <mergeCell ref="A27:D27"/>
    <mergeCell ref="A29:D29"/>
    <mergeCell ref="A34:E34"/>
    <mergeCell ref="A35:E35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31.12.2007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6.00390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  <col min="7" max="7" width="11.8515625" style="0" bestFit="1" customWidth="1"/>
  </cols>
  <sheetData>
    <row r="1" spans="1:6" ht="18">
      <c r="A1" s="20" t="s">
        <v>43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215</v>
      </c>
      <c r="B5" t="s">
        <v>13</v>
      </c>
      <c r="C5" t="s">
        <v>1</v>
      </c>
      <c r="D5" s="2">
        <v>10</v>
      </c>
      <c r="E5" s="3" t="s">
        <v>3</v>
      </c>
      <c r="F5" s="2">
        <f>SUM(A5*D5)</f>
        <v>2150</v>
      </c>
    </row>
    <row r="6" spans="2:6" ht="12.75">
      <c r="B6" t="s">
        <v>9</v>
      </c>
      <c r="F6" s="2">
        <v>1.3</v>
      </c>
    </row>
    <row r="8" spans="1:6" ht="12.75">
      <c r="A8" s="30" t="s">
        <v>5</v>
      </c>
      <c r="B8" s="31"/>
      <c r="C8" s="31"/>
      <c r="D8" s="31"/>
      <c r="E8" s="5"/>
      <c r="F8" s="4">
        <f>SUM(F5:F7)</f>
        <v>2151.3</v>
      </c>
    </row>
    <row r="11" ht="12.75">
      <c r="A11" s="7" t="s">
        <v>2</v>
      </c>
    </row>
    <row r="13" spans="1:6" ht="12.75">
      <c r="A13" s="1">
        <v>55</v>
      </c>
      <c r="B13" t="s">
        <v>14</v>
      </c>
      <c r="C13" t="s">
        <v>1</v>
      </c>
      <c r="D13" s="2">
        <v>10.5</v>
      </c>
      <c r="F13" s="2">
        <f>SUM(A13*D13)</f>
        <v>577.5</v>
      </c>
    </row>
    <row r="14" spans="1:6" ht="12.75">
      <c r="A14" s="1">
        <v>42</v>
      </c>
      <c r="B14" t="s">
        <v>15</v>
      </c>
      <c r="F14" s="2">
        <v>846</v>
      </c>
    </row>
    <row r="15" spans="1:6" ht="12.75">
      <c r="A15" s="1">
        <v>42</v>
      </c>
      <c r="B15" t="s">
        <v>20</v>
      </c>
      <c r="C15" t="s">
        <v>1</v>
      </c>
      <c r="D15" s="2">
        <v>1</v>
      </c>
      <c r="F15" s="2">
        <f aca="true" t="shared" si="0" ref="F15:F21">SUM(A15*D15)</f>
        <v>42</v>
      </c>
    </row>
    <row r="16" spans="1:6" ht="12.75">
      <c r="A16" s="1">
        <v>2</v>
      </c>
      <c r="B16" t="s">
        <v>17</v>
      </c>
      <c r="C16" t="s">
        <v>1</v>
      </c>
      <c r="D16" s="2">
        <v>146</v>
      </c>
      <c r="F16" s="2">
        <f t="shared" si="0"/>
        <v>292</v>
      </c>
    </row>
    <row r="17" spans="1:6" ht="12.75">
      <c r="A17" s="1">
        <v>3</v>
      </c>
      <c r="B17" t="s">
        <v>40</v>
      </c>
      <c r="C17" t="s">
        <v>1</v>
      </c>
      <c r="D17" s="2">
        <v>5.15</v>
      </c>
      <c r="F17" s="2">
        <f t="shared" si="0"/>
        <v>15.450000000000001</v>
      </c>
    </row>
    <row r="18" spans="1:6" ht="12.75">
      <c r="A18" s="1">
        <v>1</v>
      </c>
      <c r="B18" t="s">
        <v>18</v>
      </c>
      <c r="C18" t="s">
        <v>1</v>
      </c>
      <c r="D18" s="2">
        <v>20</v>
      </c>
      <c r="F18" s="2">
        <f t="shared" si="0"/>
        <v>20</v>
      </c>
    </row>
    <row r="19" spans="1:6" ht="12.75">
      <c r="A19" s="1">
        <v>300</v>
      </c>
      <c r="B19" t="s">
        <v>19</v>
      </c>
      <c r="C19" t="s">
        <v>1</v>
      </c>
      <c r="D19" s="2">
        <v>0.15</v>
      </c>
      <c r="F19" s="2">
        <f t="shared" si="0"/>
        <v>45</v>
      </c>
    </row>
    <row r="20" spans="1:6" ht="12.75">
      <c r="A20" s="1">
        <v>20</v>
      </c>
      <c r="B20" t="s">
        <v>44</v>
      </c>
      <c r="C20" t="s">
        <v>1</v>
      </c>
      <c r="D20" s="2">
        <v>0.2</v>
      </c>
      <c r="F20" s="2">
        <f t="shared" si="0"/>
        <v>4</v>
      </c>
    </row>
    <row r="21" spans="1:6" ht="12.75">
      <c r="A21" s="1">
        <v>50</v>
      </c>
      <c r="B21" t="s">
        <v>21</v>
      </c>
      <c r="C21" t="s">
        <v>1</v>
      </c>
      <c r="D21" s="2">
        <v>0.2</v>
      </c>
      <c r="F21" s="2">
        <f t="shared" si="0"/>
        <v>10</v>
      </c>
    </row>
    <row r="22" spans="2:6" ht="12.75">
      <c r="B22" t="s">
        <v>7</v>
      </c>
      <c r="F22" s="2">
        <v>52.7</v>
      </c>
    </row>
    <row r="23" spans="2:6" ht="12.75">
      <c r="B23" t="s">
        <v>10</v>
      </c>
      <c r="F23" s="2">
        <v>0.45</v>
      </c>
    </row>
    <row r="24" spans="2:6" ht="12.75">
      <c r="B24" t="s">
        <v>8</v>
      </c>
      <c r="F24" s="2">
        <v>9.65</v>
      </c>
    </row>
    <row r="25" spans="1:7" ht="12.75">
      <c r="A25" s="1">
        <v>215</v>
      </c>
      <c r="B25" t="s">
        <v>16</v>
      </c>
      <c r="C25" t="s">
        <v>1</v>
      </c>
      <c r="D25" s="2">
        <v>0.5</v>
      </c>
      <c r="F25" s="2">
        <f>SUM(A25*D25)</f>
        <v>107.5</v>
      </c>
      <c r="G25" s="2"/>
    </row>
    <row r="27" spans="1:6" ht="12.75">
      <c r="A27" s="30" t="s">
        <v>4</v>
      </c>
      <c r="B27" s="31"/>
      <c r="C27" s="31"/>
      <c r="D27" s="31"/>
      <c r="E27" s="6"/>
      <c r="F27" s="4">
        <f>SUM(F13:F26)</f>
        <v>2022.2500000000002</v>
      </c>
    </row>
    <row r="29" spans="1:6" ht="12.75">
      <c r="A29" s="30" t="s">
        <v>6</v>
      </c>
      <c r="B29" s="31"/>
      <c r="C29" s="31"/>
      <c r="D29" s="31"/>
      <c r="E29" s="6"/>
      <c r="F29" s="4">
        <f>ABS(SUM(F27-F8))</f>
        <v>129.04999999999995</v>
      </c>
    </row>
    <row r="32" ht="12.75">
      <c r="A32" s="7" t="s">
        <v>11</v>
      </c>
    </row>
    <row r="34" spans="1:6" ht="12.75">
      <c r="A34" s="34" t="s">
        <v>38</v>
      </c>
      <c r="B34" s="32"/>
      <c r="C34" s="32"/>
      <c r="D34" s="32"/>
      <c r="E34" s="32"/>
      <c r="F34" s="4">
        <v>135</v>
      </c>
    </row>
    <row r="35" spans="1:6" ht="12.75">
      <c r="A35" s="34" t="s">
        <v>42</v>
      </c>
      <c r="B35" s="32"/>
      <c r="C35" s="32"/>
      <c r="D35" s="32"/>
      <c r="E35" s="32"/>
      <c r="F35" s="4">
        <v>264.05</v>
      </c>
    </row>
    <row r="37" spans="1:6" ht="12.75">
      <c r="A37" s="28" t="s">
        <v>28</v>
      </c>
      <c r="B37" s="28"/>
      <c r="C37" s="28"/>
      <c r="D37" s="28"/>
      <c r="F37" s="4">
        <f>F35-F34</f>
        <v>129.05</v>
      </c>
    </row>
  </sheetData>
  <sheetProtection/>
  <mergeCells count="7">
    <mergeCell ref="A37:D37"/>
    <mergeCell ref="A1:F1"/>
    <mergeCell ref="A34:E34"/>
    <mergeCell ref="A35:E35"/>
    <mergeCell ref="A8:D8"/>
    <mergeCell ref="A27:D27"/>
    <mergeCell ref="A29:D29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6.00390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  <col min="7" max="7" width="11.8515625" style="0" bestFit="1" customWidth="1"/>
  </cols>
  <sheetData>
    <row r="1" spans="1:6" ht="18">
      <c r="A1" s="20" t="s">
        <v>39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195</v>
      </c>
      <c r="B5" t="s">
        <v>13</v>
      </c>
      <c r="C5" t="s">
        <v>1</v>
      </c>
      <c r="D5" s="2">
        <v>10</v>
      </c>
      <c r="E5" s="3" t="s">
        <v>3</v>
      </c>
      <c r="F5" s="2">
        <f>SUM(A5*D5)</f>
        <v>1950</v>
      </c>
    </row>
    <row r="6" spans="2:6" ht="12.75">
      <c r="B6" t="s">
        <v>9</v>
      </c>
      <c r="F6" s="2">
        <v>1.15</v>
      </c>
    </row>
    <row r="8" spans="1:6" ht="12.75">
      <c r="A8" s="30" t="s">
        <v>5</v>
      </c>
      <c r="B8" s="31"/>
      <c r="C8" s="31"/>
      <c r="D8" s="31"/>
      <c r="E8" s="5"/>
      <c r="F8" s="4">
        <f>SUM(F5:F7)</f>
        <v>1951.15</v>
      </c>
    </row>
    <row r="11" ht="12.75">
      <c r="A11" s="7" t="s">
        <v>2</v>
      </c>
    </row>
    <row r="13" spans="1:6" ht="12.75">
      <c r="A13" s="1">
        <v>53</v>
      </c>
      <c r="B13" t="s">
        <v>14</v>
      </c>
      <c r="C13" t="s">
        <v>1</v>
      </c>
      <c r="D13" s="2">
        <v>10.5</v>
      </c>
      <c r="F13" s="2">
        <f>SUM(A13*D13)</f>
        <v>556.5</v>
      </c>
    </row>
    <row r="14" spans="1:6" ht="12.75">
      <c r="A14" s="1">
        <v>43</v>
      </c>
      <c r="B14" t="s">
        <v>15</v>
      </c>
      <c r="F14" s="2">
        <v>827</v>
      </c>
    </row>
    <row r="15" spans="1:6" ht="12.75">
      <c r="A15" s="1">
        <v>43</v>
      </c>
      <c r="B15" t="s">
        <v>20</v>
      </c>
      <c r="C15" t="s">
        <v>1</v>
      </c>
      <c r="D15" s="2">
        <v>1</v>
      </c>
      <c r="F15" s="2">
        <f aca="true" t="shared" si="0" ref="F15:F20">SUM(A15*D15)</f>
        <v>43</v>
      </c>
    </row>
    <row r="16" spans="1:6" ht="12.75">
      <c r="A16" s="1">
        <v>2</v>
      </c>
      <c r="B16" t="s">
        <v>17</v>
      </c>
      <c r="C16" t="s">
        <v>1</v>
      </c>
      <c r="D16" s="2">
        <v>113</v>
      </c>
      <c r="F16" s="2">
        <f t="shared" si="0"/>
        <v>226</v>
      </c>
    </row>
    <row r="17" spans="1:6" ht="12.75">
      <c r="A17" s="1">
        <v>3</v>
      </c>
      <c r="B17" t="s">
        <v>40</v>
      </c>
      <c r="C17" t="s">
        <v>1</v>
      </c>
      <c r="D17" s="2">
        <v>5.15</v>
      </c>
      <c r="F17" s="2">
        <f t="shared" si="0"/>
        <v>15.450000000000001</v>
      </c>
    </row>
    <row r="18" spans="1:6" ht="12.75">
      <c r="A18" s="1">
        <v>1</v>
      </c>
      <c r="B18" t="s">
        <v>18</v>
      </c>
      <c r="C18" t="s">
        <v>1</v>
      </c>
      <c r="D18" s="2">
        <v>20</v>
      </c>
      <c r="F18" s="2">
        <f t="shared" si="0"/>
        <v>20</v>
      </c>
    </row>
    <row r="19" spans="1:6" ht="12.75">
      <c r="A19" s="1">
        <v>520</v>
      </c>
      <c r="B19" t="s">
        <v>19</v>
      </c>
      <c r="C19" t="s">
        <v>1</v>
      </c>
      <c r="D19" s="2">
        <v>0.15</v>
      </c>
      <c r="F19" s="2">
        <f t="shared" si="0"/>
        <v>78</v>
      </c>
    </row>
    <row r="20" spans="1:6" ht="12.75">
      <c r="A20" s="1">
        <v>90</v>
      </c>
      <c r="B20" t="s">
        <v>21</v>
      </c>
      <c r="C20" t="s">
        <v>1</v>
      </c>
      <c r="D20" s="2">
        <v>0.2</v>
      </c>
      <c r="F20" s="2">
        <f t="shared" si="0"/>
        <v>18</v>
      </c>
    </row>
    <row r="21" spans="2:6" ht="12.75">
      <c r="B21" t="s">
        <v>7</v>
      </c>
      <c r="F21" s="2">
        <v>69.85</v>
      </c>
    </row>
    <row r="22" spans="2:6" ht="12.75">
      <c r="B22" t="s">
        <v>10</v>
      </c>
      <c r="F22" s="2">
        <v>0.4</v>
      </c>
    </row>
    <row r="23" spans="2:6" ht="12.75">
      <c r="B23" t="s">
        <v>8</v>
      </c>
      <c r="F23" s="2">
        <v>5.6</v>
      </c>
    </row>
    <row r="24" spans="1:7" ht="12.75">
      <c r="A24" s="1">
        <v>195</v>
      </c>
      <c r="B24" t="s">
        <v>16</v>
      </c>
      <c r="C24" t="s">
        <v>1</v>
      </c>
      <c r="D24" s="2">
        <v>0.5</v>
      </c>
      <c r="F24" s="2">
        <f>SUM(A24*D24)</f>
        <v>97.5</v>
      </c>
      <c r="G24" s="2"/>
    </row>
    <row r="26" spans="1:6" ht="12.75">
      <c r="A26" s="30" t="s">
        <v>4</v>
      </c>
      <c r="B26" s="31"/>
      <c r="C26" s="31"/>
      <c r="D26" s="31"/>
      <c r="E26" s="6"/>
      <c r="F26" s="4">
        <f>SUM(F13:F25)</f>
        <v>1957.3</v>
      </c>
    </row>
    <row r="28" spans="1:6" ht="12.75">
      <c r="A28" s="30" t="s">
        <v>24</v>
      </c>
      <c r="B28" s="31"/>
      <c r="C28" s="31"/>
      <c r="D28" s="31"/>
      <c r="E28" s="6"/>
      <c r="F28" s="4">
        <f>SUM(F26-F8)</f>
        <v>6.149999999999864</v>
      </c>
    </row>
    <row r="31" ht="12.75">
      <c r="A31" s="7" t="s">
        <v>11</v>
      </c>
    </row>
    <row r="33" spans="1:6" ht="12.75">
      <c r="A33" s="34" t="s">
        <v>33</v>
      </c>
      <c r="B33" s="32"/>
      <c r="C33" s="32"/>
      <c r="D33" s="32"/>
      <c r="E33" s="32"/>
      <c r="F33" s="4">
        <v>141.15</v>
      </c>
    </row>
    <row r="34" spans="1:6" ht="12.75">
      <c r="A34" s="34" t="s">
        <v>38</v>
      </c>
      <c r="B34" s="32"/>
      <c r="C34" s="32"/>
      <c r="D34" s="32"/>
      <c r="E34" s="32"/>
      <c r="F34" s="4">
        <v>135</v>
      </c>
    </row>
    <row r="36" spans="1:6" ht="12.75">
      <c r="A36" s="28" t="s">
        <v>23</v>
      </c>
      <c r="B36" s="28"/>
      <c r="C36" s="28"/>
      <c r="D36" s="28"/>
      <c r="F36" s="4">
        <f>F33-F34</f>
        <v>6.150000000000006</v>
      </c>
    </row>
  </sheetData>
  <sheetProtection/>
  <mergeCells count="7">
    <mergeCell ref="A36:D36"/>
    <mergeCell ref="A1:F1"/>
    <mergeCell ref="A33:E33"/>
    <mergeCell ref="A34:E34"/>
    <mergeCell ref="A8:D8"/>
    <mergeCell ref="A26:D26"/>
    <mergeCell ref="A28:D28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31.12.2005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6.00390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</cols>
  <sheetData>
    <row r="1" spans="1:6" ht="18">
      <c r="A1" s="20" t="s">
        <v>25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215</v>
      </c>
      <c r="B5" t="s">
        <v>13</v>
      </c>
      <c r="C5" t="s">
        <v>1</v>
      </c>
      <c r="D5" s="2">
        <v>10</v>
      </c>
      <c r="E5" s="3" t="s">
        <v>3</v>
      </c>
      <c r="F5" s="2">
        <f>SUM(A5*D5)</f>
        <v>2150</v>
      </c>
    </row>
    <row r="6" spans="2:6" ht="12.75">
      <c r="B6" t="s">
        <v>9</v>
      </c>
      <c r="F6" s="2">
        <v>1.25</v>
      </c>
    </row>
    <row r="8" spans="1:6" ht="12.75">
      <c r="A8" s="30" t="s">
        <v>5</v>
      </c>
      <c r="B8" s="31"/>
      <c r="C8" s="31"/>
      <c r="D8" s="31"/>
      <c r="E8" s="5"/>
      <c r="F8" s="4">
        <f>SUM(F5:F7)</f>
        <v>2151.25</v>
      </c>
    </row>
    <row r="11" ht="12.75">
      <c r="A11" s="7" t="s">
        <v>2</v>
      </c>
    </row>
    <row r="13" spans="1:6" ht="12.75">
      <c r="A13" s="1">
        <v>52</v>
      </c>
      <c r="B13" t="s">
        <v>14</v>
      </c>
      <c r="C13" t="s">
        <v>1</v>
      </c>
      <c r="D13" s="2">
        <v>10.5</v>
      </c>
      <c r="F13" s="2">
        <f>SUM(A13*D13)</f>
        <v>546</v>
      </c>
    </row>
    <row r="14" spans="1:6" ht="12.75">
      <c r="A14" s="1">
        <v>54</v>
      </c>
      <c r="B14" t="s">
        <v>15</v>
      </c>
      <c r="F14" s="2">
        <v>1120</v>
      </c>
    </row>
    <row r="15" spans="1:6" ht="12.75">
      <c r="A15" s="1">
        <v>54</v>
      </c>
      <c r="B15" t="s">
        <v>20</v>
      </c>
      <c r="C15" t="s">
        <v>1</v>
      </c>
      <c r="D15" s="2">
        <v>1</v>
      </c>
      <c r="F15" s="2">
        <f aca="true" t="shared" si="0" ref="F15:F20">SUM(A15*D15)</f>
        <v>54</v>
      </c>
    </row>
    <row r="16" spans="1:6" ht="12.75">
      <c r="A16" s="1">
        <v>2</v>
      </c>
      <c r="B16" t="s">
        <v>17</v>
      </c>
      <c r="C16" t="s">
        <v>1</v>
      </c>
      <c r="D16" s="2">
        <v>100</v>
      </c>
      <c r="F16" s="2">
        <f t="shared" si="0"/>
        <v>200</v>
      </c>
    </row>
    <row r="17" spans="2:6" ht="12.75">
      <c r="B17" t="s">
        <v>22</v>
      </c>
      <c r="C17" t="s">
        <v>1</v>
      </c>
      <c r="F17" s="2">
        <f t="shared" si="0"/>
        <v>0</v>
      </c>
    </row>
    <row r="18" spans="1:6" ht="12.75">
      <c r="A18" s="1">
        <v>1</v>
      </c>
      <c r="B18" t="s">
        <v>18</v>
      </c>
      <c r="C18" t="s">
        <v>1</v>
      </c>
      <c r="D18" s="2">
        <v>20</v>
      </c>
      <c r="F18" s="2">
        <f t="shared" si="0"/>
        <v>20</v>
      </c>
    </row>
    <row r="19" spans="1:6" ht="12.75">
      <c r="A19" s="1">
        <v>410</v>
      </c>
      <c r="B19" t="s">
        <v>19</v>
      </c>
      <c r="C19" t="s">
        <v>1</v>
      </c>
      <c r="D19" s="2">
        <v>0.15</v>
      </c>
      <c r="F19" s="2">
        <f t="shared" si="0"/>
        <v>61.5</v>
      </c>
    </row>
    <row r="20" spans="1:6" ht="12.75">
      <c r="A20" s="1">
        <v>70</v>
      </c>
      <c r="B20" t="s">
        <v>41</v>
      </c>
      <c r="C20" t="s">
        <v>1</v>
      </c>
      <c r="D20" s="2">
        <v>0.2</v>
      </c>
      <c r="F20" s="2">
        <f t="shared" si="0"/>
        <v>14</v>
      </c>
    </row>
    <row r="21" spans="2:6" ht="12.75">
      <c r="B21" t="s">
        <v>7</v>
      </c>
      <c r="F21" s="2">
        <v>44.2</v>
      </c>
    </row>
    <row r="22" spans="2:6" ht="12.75">
      <c r="B22" t="s">
        <v>10</v>
      </c>
      <c r="F22" s="2">
        <v>0.45</v>
      </c>
    </row>
    <row r="23" spans="2:6" ht="12.75">
      <c r="B23" t="s">
        <v>8</v>
      </c>
      <c r="F23" s="2">
        <v>10.2</v>
      </c>
    </row>
    <row r="24" spans="1:6" ht="12.75">
      <c r="A24" s="1">
        <v>215</v>
      </c>
      <c r="B24" t="s">
        <v>16</v>
      </c>
      <c r="C24" t="s">
        <v>1</v>
      </c>
      <c r="D24" s="2">
        <v>0.5</v>
      </c>
      <c r="F24" s="2">
        <f>SUM(A24*D24)</f>
        <v>107.5</v>
      </c>
    </row>
    <row r="26" spans="1:6" ht="12.75">
      <c r="A26" s="30" t="s">
        <v>4</v>
      </c>
      <c r="B26" s="31"/>
      <c r="C26" s="31"/>
      <c r="D26" s="31"/>
      <c r="E26" s="6"/>
      <c r="F26" s="4">
        <f>SUM(F13:F25)</f>
        <v>2177.8499999999995</v>
      </c>
    </row>
    <row r="28" spans="1:6" ht="12.75">
      <c r="A28" s="30" t="s">
        <v>24</v>
      </c>
      <c r="B28" s="31"/>
      <c r="C28" s="31"/>
      <c r="D28" s="31"/>
      <c r="E28" s="6"/>
      <c r="F28" s="4">
        <f>SUM(F26-F8)</f>
        <v>26.599999999999454</v>
      </c>
    </row>
    <row r="31" ht="12.75">
      <c r="A31" s="7" t="s">
        <v>11</v>
      </c>
    </row>
    <row r="33" spans="1:6" ht="12.75">
      <c r="A33" s="34" t="s">
        <v>32</v>
      </c>
      <c r="B33" s="32"/>
      <c r="C33" s="32"/>
      <c r="D33" s="32"/>
      <c r="E33" s="32"/>
      <c r="F33" s="4">
        <v>167.75</v>
      </c>
    </row>
    <row r="34" spans="1:6" ht="12.75">
      <c r="A34" s="34" t="s">
        <v>33</v>
      </c>
      <c r="B34" s="32"/>
      <c r="C34" s="32"/>
      <c r="D34" s="32"/>
      <c r="E34" s="32"/>
      <c r="F34" s="4">
        <v>141.15</v>
      </c>
    </row>
    <row r="36" spans="1:6" ht="12.75">
      <c r="A36" s="28" t="s">
        <v>23</v>
      </c>
      <c r="B36" s="28"/>
      <c r="C36" s="28"/>
      <c r="D36" s="28"/>
      <c r="F36" s="4">
        <f>F33-F34</f>
        <v>26.599999999999994</v>
      </c>
    </row>
  </sheetData>
  <sheetProtection/>
  <mergeCells count="7">
    <mergeCell ref="A36:D36"/>
    <mergeCell ref="A1:F1"/>
    <mergeCell ref="A33:E33"/>
    <mergeCell ref="A34:E34"/>
    <mergeCell ref="A8:D8"/>
    <mergeCell ref="A26:D26"/>
    <mergeCell ref="A28:D28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31.12.2004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6.00390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</cols>
  <sheetData>
    <row r="1" spans="1:6" ht="18">
      <c r="A1" s="20" t="s">
        <v>12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188</v>
      </c>
      <c r="B5" t="s">
        <v>13</v>
      </c>
      <c r="C5" t="s">
        <v>1</v>
      </c>
      <c r="D5" s="2">
        <v>10</v>
      </c>
      <c r="E5" s="3" t="s">
        <v>3</v>
      </c>
      <c r="F5" s="2">
        <f>SUM(A5*D5)</f>
        <v>1880</v>
      </c>
    </row>
    <row r="6" spans="2:6" ht="12.75">
      <c r="B6" t="s">
        <v>9</v>
      </c>
      <c r="F6" s="2">
        <v>1.8</v>
      </c>
    </row>
    <row r="8" spans="1:6" ht="12.75">
      <c r="A8" s="30" t="s">
        <v>5</v>
      </c>
      <c r="B8" s="31"/>
      <c r="C8" s="31"/>
      <c r="D8" s="31"/>
      <c r="E8" s="5"/>
      <c r="F8" s="4">
        <f>SUM(F5:F7)</f>
        <v>1881.8</v>
      </c>
    </row>
    <row r="11" ht="12.75">
      <c r="A11" s="7" t="s">
        <v>2</v>
      </c>
    </row>
    <row r="13" spans="1:6" ht="12.75">
      <c r="A13" s="1">
        <v>45</v>
      </c>
      <c r="B13" t="s">
        <v>14</v>
      </c>
      <c r="C13" t="s">
        <v>1</v>
      </c>
      <c r="D13" s="2">
        <v>10.5</v>
      </c>
      <c r="F13" s="2">
        <f>SUM(A13*D13)</f>
        <v>472.5</v>
      </c>
    </row>
    <row r="14" spans="1:6" ht="12.75">
      <c r="A14" s="1">
        <v>49</v>
      </c>
      <c r="B14" t="s">
        <v>15</v>
      </c>
      <c r="F14" s="2">
        <v>939</v>
      </c>
    </row>
    <row r="15" spans="1:6" ht="12.75">
      <c r="A15" s="1">
        <v>49</v>
      </c>
      <c r="B15" t="s">
        <v>20</v>
      </c>
      <c r="C15" t="s">
        <v>1</v>
      </c>
      <c r="D15" s="2">
        <v>1</v>
      </c>
      <c r="F15" s="2">
        <f aca="true" t="shared" si="0" ref="F15:F20">SUM(A15*D15)</f>
        <v>49</v>
      </c>
    </row>
    <row r="16" spans="1:6" ht="12.75">
      <c r="A16" s="1">
        <v>2</v>
      </c>
      <c r="B16" t="s">
        <v>17</v>
      </c>
      <c r="C16" t="s">
        <v>1</v>
      </c>
      <c r="D16" s="2">
        <v>100</v>
      </c>
      <c r="F16" s="2">
        <f t="shared" si="0"/>
        <v>200</v>
      </c>
    </row>
    <row r="17" spans="1:6" ht="12.75">
      <c r="A17" s="1">
        <v>2</v>
      </c>
      <c r="B17" t="s">
        <v>22</v>
      </c>
      <c r="C17" t="s">
        <v>1</v>
      </c>
      <c r="D17" s="2">
        <v>5.4</v>
      </c>
      <c r="F17" s="2">
        <f t="shared" si="0"/>
        <v>10.8</v>
      </c>
    </row>
    <row r="18" spans="1:6" ht="12.75">
      <c r="A18" s="1">
        <v>1</v>
      </c>
      <c r="B18" t="s">
        <v>18</v>
      </c>
      <c r="C18" t="s">
        <v>1</v>
      </c>
      <c r="D18" s="2">
        <v>20</v>
      </c>
      <c r="F18" s="2">
        <f t="shared" si="0"/>
        <v>20</v>
      </c>
    </row>
    <row r="19" spans="1:6" ht="12.75">
      <c r="A19" s="1">
        <v>300</v>
      </c>
      <c r="B19" t="s">
        <v>19</v>
      </c>
      <c r="C19" t="s">
        <v>1</v>
      </c>
      <c r="D19" s="2">
        <v>0.15</v>
      </c>
      <c r="F19" s="2">
        <f t="shared" si="0"/>
        <v>45</v>
      </c>
    </row>
    <row r="20" spans="1:6" ht="12.75">
      <c r="A20" s="1">
        <v>70</v>
      </c>
      <c r="B20" t="s">
        <v>41</v>
      </c>
      <c r="C20" t="s">
        <v>1</v>
      </c>
      <c r="D20" s="2">
        <v>0.2</v>
      </c>
      <c r="F20" s="2">
        <f t="shared" si="0"/>
        <v>14</v>
      </c>
    </row>
    <row r="21" spans="2:6" ht="12.75">
      <c r="B21" t="s">
        <v>7</v>
      </c>
      <c r="F21" s="2">
        <v>50.4</v>
      </c>
    </row>
    <row r="22" spans="2:6" ht="12.75">
      <c r="B22" t="s">
        <v>10</v>
      </c>
      <c r="F22" s="2">
        <v>0.65</v>
      </c>
    </row>
    <row r="23" spans="2:6" ht="12.75">
      <c r="B23" t="s">
        <v>8</v>
      </c>
      <c r="F23" s="2">
        <v>9.45</v>
      </c>
    </row>
    <row r="24" spans="1:6" ht="12.75">
      <c r="A24" s="1">
        <v>188</v>
      </c>
      <c r="B24" t="s">
        <v>16</v>
      </c>
      <c r="C24" t="s">
        <v>1</v>
      </c>
      <c r="D24" s="2">
        <v>0.5</v>
      </c>
      <c r="F24" s="2">
        <f>SUM(A24*D24)</f>
        <v>94</v>
      </c>
    </row>
    <row r="26" spans="1:6" ht="12.75">
      <c r="A26" s="30" t="s">
        <v>4</v>
      </c>
      <c r="B26" s="31"/>
      <c r="C26" s="31"/>
      <c r="D26" s="31"/>
      <c r="E26" s="6"/>
      <c r="F26" s="4">
        <f>SUM(F13:F25)</f>
        <v>1904.8000000000002</v>
      </c>
    </row>
    <row r="28" spans="1:6" ht="12.75">
      <c r="A28" s="30" t="s">
        <v>24</v>
      </c>
      <c r="B28" s="31"/>
      <c r="C28" s="31"/>
      <c r="D28" s="31"/>
      <c r="E28" s="6"/>
      <c r="F28" s="4">
        <f>SUM(F26-F8)</f>
        <v>23.000000000000227</v>
      </c>
    </row>
    <row r="31" ht="12.75">
      <c r="A31" s="7" t="s">
        <v>11</v>
      </c>
    </row>
    <row r="33" spans="1:6" ht="12.75">
      <c r="A33" s="34" t="s">
        <v>34</v>
      </c>
      <c r="B33" s="32"/>
      <c r="C33" s="32"/>
      <c r="D33" s="32"/>
      <c r="E33" s="32"/>
      <c r="F33" s="4">
        <v>190.75</v>
      </c>
    </row>
    <row r="34" spans="1:6" ht="12.75">
      <c r="A34" s="34" t="s">
        <v>32</v>
      </c>
      <c r="B34" s="32"/>
      <c r="C34" s="32"/>
      <c r="D34" s="32"/>
      <c r="E34" s="32"/>
      <c r="F34" s="4">
        <v>167.75</v>
      </c>
    </row>
    <row r="36" spans="1:6" ht="12.75">
      <c r="A36" s="28" t="s">
        <v>23</v>
      </c>
      <c r="B36" s="28"/>
      <c r="C36" s="28"/>
      <c r="D36" s="28"/>
      <c r="F36" s="4">
        <f>F33-F34</f>
        <v>23</v>
      </c>
    </row>
  </sheetData>
  <sheetProtection/>
  <mergeCells count="7">
    <mergeCell ref="A36:D36"/>
    <mergeCell ref="A1:F1"/>
    <mergeCell ref="A33:E33"/>
    <mergeCell ref="A34:E34"/>
    <mergeCell ref="A8:D8"/>
    <mergeCell ref="A26:D26"/>
    <mergeCell ref="A28:D28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31.12.2003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6.00390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</cols>
  <sheetData>
    <row r="1" spans="1:6" ht="18">
      <c r="A1" s="20" t="s">
        <v>27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210</v>
      </c>
      <c r="B5" t="s">
        <v>13</v>
      </c>
      <c r="C5" t="s">
        <v>1</v>
      </c>
      <c r="D5" s="2">
        <v>10</v>
      </c>
      <c r="E5" s="3" t="s">
        <v>3</v>
      </c>
      <c r="F5" s="2">
        <f>SUM(A5*D5)</f>
        <v>2100</v>
      </c>
    </row>
    <row r="6" spans="2:6" ht="12.75">
      <c r="B6" t="s">
        <v>9</v>
      </c>
      <c r="F6" s="2">
        <v>6.85</v>
      </c>
    </row>
    <row r="8" spans="1:6" ht="12.75">
      <c r="A8" s="30" t="s">
        <v>5</v>
      </c>
      <c r="B8" s="31"/>
      <c r="C8" s="31"/>
      <c r="D8" s="31"/>
      <c r="E8" s="5"/>
      <c r="F8" s="4">
        <f>SUM(F5:F7)</f>
        <v>2106.85</v>
      </c>
    </row>
    <row r="11" ht="12.75">
      <c r="A11" s="7" t="s">
        <v>2</v>
      </c>
    </row>
    <row r="13" spans="1:6" ht="12.75">
      <c r="A13" s="1">
        <v>54</v>
      </c>
      <c r="B13" t="s">
        <v>14</v>
      </c>
      <c r="C13" t="s">
        <v>1</v>
      </c>
      <c r="D13" s="2">
        <v>10.5</v>
      </c>
      <c r="F13" s="2">
        <f>SUM(A13*D13)</f>
        <v>567</v>
      </c>
    </row>
    <row r="14" spans="1:6" ht="12.75">
      <c r="A14" s="1">
        <v>48</v>
      </c>
      <c r="B14" t="s">
        <v>15</v>
      </c>
      <c r="F14" s="2">
        <v>914</v>
      </c>
    </row>
    <row r="15" spans="1:6" ht="12.75">
      <c r="A15" s="1">
        <v>48</v>
      </c>
      <c r="B15" t="s">
        <v>20</v>
      </c>
      <c r="C15" t="s">
        <v>1</v>
      </c>
      <c r="D15" s="2">
        <v>1</v>
      </c>
      <c r="F15" s="2">
        <f aca="true" t="shared" si="0" ref="F15:F20">SUM(A15*D15)</f>
        <v>48</v>
      </c>
    </row>
    <row r="16" spans="1:6" ht="12.75">
      <c r="A16" s="1">
        <v>5</v>
      </c>
      <c r="B16" t="s">
        <v>26</v>
      </c>
      <c r="C16" t="s">
        <v>1</v>
      </c>
      <c r="D16" s="2">
        <v>1</v>
      </c>
      <c r="F16" s="2">
        <f t="shared" si="0"/>
        <v>5</v>
      </c>
    </row>
    <row r="17" spans="1:6" ht="12.75">
      <c r="A17" s="1">
        <v>3</v>
      </c>
      <c r="B17" t="s">
        <v>17</v>
      </c>
      <c r="C17" t="s">
        <v>1</v>
      </c>
      <c r="D17" s="2">
        <v>92</v>
      </c>
      <c r="F17" s="2">
        <f t="shared" si="0"/>
        <v>276</v>
      </c>
    </row>
    <row r="18" spans="1:6" ht="12.75">
      <c r="A18" s="1">
        <v>1</v>
      </c>
      <c r="B18" t="s">
        <v>18</v>
      </c>
      <c r="C18" t="s">
        <v>1</v>
      </c>
      <c r="D18" s="2">
        <v>20</v>
      </c>
      <c r="F18" s="2">
        <f t="shared" si="0"/>
        <v>20</v>
      </c>
    </row>
    <row r="19" spans="1:6" ht="12.75">
      <c r="A19" s="1">
        <v>415</v>
      </c>
      <c r="B19" t="s">
        <v>19</v>
      </c>
      <c r="C19" t="s">
        <v>1</v>
      </c>
      <c r="D19" s="2">
        <v>0.15</v>
      </c>
      <c r="F19" s="2">
        <f t="shared" si="0"/>
        <v>62.25</v>
      </c>
    </row>
    <row r="20" spans="1:6" ht="12.75">
      <c r="A20" s="1">
        <v>100</v>
      </c>
      <c r="B20" t="s">
        <v>41</v>
      </c>
      <c r="C20" t="s">
        <v>1</v>
      </c>
      <c r="D20" s="2">
        <v>0.2</v>
      </c>
      <c r="F20" s="2">
        <f t="shared" si="0"/>
        <v>20</v>
      </c>
    </row>
    <row r="21" spans="2:6" ht="12.75">
      <c r="B21" t="s">
        <v>7</v>
      </c>
      <c r="F21" s="2">
        <v>32.9</v>
      </c>
    </row>
    <row r="22" spans="2:6" ht="12.75">
      <c r="B22" t="s">
        <v>10</v>
      </c>
      <c r="F22" s="2">
        <v>2.4</v>
      </c>
    </row>
    <row r="23" spans="2:6" ht="12.75">
      <c r="B23" t="s">
        <v>8</v>
      </c>
      <c r="F23" s="2">
        <v>7.4</v>
      </c>
    </row>
    <row r="24" spans="1:6" ht="12.75">
      <c r="A24" s="1">
        <v>210</v>
      </c>
      <c r="B24" t="s">
        <v>16</v>
      </c>
      <c r="C24" t="s">
        <v>1</v>
      </c>
      <c r="D24" s="2">
        <v>0.5</v>
      </c>
      <c r="F24" s="2">
        <f>SUM(A24*D24)</f>
        <v>105</v>
      </c>
    </row>
    <row r="26" spans="1:6" ht="12.75">
      <c r="A26" s="30" t="s">
        <v>4</v>
      </c>
      <c r="B26" s="31"/>
      <c r="C26" s="31"/>
      <c r="D26" s="31"/>
      <c r="E26" s="6"/>
      <c r="F26" s="4">
        <f>SUM(F13:F25)</f>
        <v>2059.9500000000003</v>
      </c>
    </row>
    <row r="28" spans="1:6" ht="12.75">
      <c r="A28" s="30" t="s">
        <v>6</v>
      </c>
      <c r="B28" s="31"/>
      <c r="C28" s="31"/>
      <c r="D28" s="31"/>
      <c r="E28" s="6"/>
      <c r="F28" s="4">
        <f>SUM(F8-F26)</f>
        <v>46.899999999999636</v>
      </c>
    </row>
    <row r="31" ht="12.75">
      <c r="A31" s="7" t="s">
        <v>11</v>
      </c>
    </row>
    <row r="33" spans="1:6" ht="12.75">
      <c r="A33" s="34" t="s">
        <v>35</v>
      </c>
      <c r="B33" s="32"/>
      <c r="C33" s="32"/>
      <c r="D33" s="32"/>
      <c r="E33" s="32"/>
      <c r="F33" s="4">
        <v>143.85</v>
      </c>
    </row>
    <row r="34" spans="1:6" ht="12.75">
      <c r="A34" s="34" t="s">
        <v>34</v>
      </c>
      <c r="B34" s="32"/>
      <c r="C34" s="32"/>
      <c r="D34" s="32"/>
      <c r="E34" s="32"/>
      <c r="F34" s="4">
        <v>190.75</v>
      </c>
    </row>
    <row r="36" spans="1:6" ht="12.75">
      <c r="A36" s="28" t="s">
        <v>28</v>
      </c>
      <c r="B36" s="28"/>
      <c r="C36" s="28"/>
      <c r="D36" s="28"/>
      <c r="F36" s="4">
        <f>F34-F33</f>
        <v>46.900000000000006</v>
      </c>
    </row>
  </sheetData>
  <sheetProtection/>
  <mergeCells count="7">
    <mergeCell ref="A36:D36"/>
    <mergeCell ref="A1:F1"/>
    <mergeCell ref="A33:E33"/>
    <mergeCell ref="A34:E34"/>
    <mergeCell ref="A8:D8"/>
    <mergeCell ref="A26:D26"/>
    <mergeCell ref="A28:D28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31.12.2002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6.00390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</cols>
  <sheetData>
    <row r="1" spans="1:6" ht="18">
      <c r="A1" s="20" t="s">
        <v>29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229</v>
      </c>
      <c r="B5" t="s">
        <v>13</v>
      </c>
      <c r="C5" t="s">
        <v>1</v>
      </c>
      <c r="D5" s="2">
        <v>10</v>
      </c>
      <c r="E5" s="3" t="s">
        <v>3</v>
      </c>
      <c r="F5" s="2">
        <f>SUM(A5*D5)</f>
        <v>2290</v>
      </c>
    </row>
    <row r="6" spans="2:6" ht="12.75">
      <c r="B6" t="s">
        <v>9</v>
      </c>
      <c r="F6" s="2">
        <v>15.25</v>
      </c>
    </row>
    <row r="8" spans="1:6" ht="12.75">
      <c r="A8" s="30" t="s">
        <v>5</v>
      </c>
      <c r="B8" s="31"/>
      <c r="C8" s="31"/>
      <c r="D8" s="31"/>
      <c r="E8" s="5"/>
      <c r="F8" s="4">
        <f>SUM(F5:F7)</f>
        <v>2305.25</v>
      </c>
    </row>
    <row r="11" ht="12.75">
      <c r="A11" s="7" t="s">
        <v>2</v>
      </c>
    </row>
    <row r="13" spans="1:6" ht="12.75">
      <c r="A13" s="1">
        <v>60</v>
      </c>
      <c r="B13" t="s">
        <v>14</v>
      </c>
      <c r="C13" t="s">
        <v>1</v>
      </c>
      <c r="D13" s="2">
        <v>10.5</v>
      </c>
      <c r="F13" s="2">
        <f>SUM(A13*D13)</f>
        <v>630</v>
      </c>
    </row>
    <row r="14" spans="1:6" ht="12.75">
      <c r="A14" s="1">
        <v>52</v>
      </c>
      <c r="B14" t="s">
        <v>15</v>
      </c>
      <c r="F14" s="2">
        <v>975</v>
      </c>
    </row>
    <row r="15" spans="1:6" ht="12.75">
      <c r="A15" s="1">
        <v>52</v>
      </c>
      <c r="B15" t="s">
        <v>20</v>
      </c>
      <c r="C15" t="s">
        <v>1</v>
      </c>
      <c r="D15" s="2">
        <v>1</v>
      </c>
      <c r="F15" s="2">
        <f aca="true" t="shared" si="0" ref="F15:F20">SUM(A15*D15)</f>
        <v>52</v>
      </c>
    </row>
    <row r="16" spans="1:6" ht="12.75">
      <c r="A16" s="1">
        <v>3</v>
      </c>
      <c r="B16" t="s">
        <v>17</v>
      </c>
      <c r="C16" t="s">
        <v>1</v>
      </c>
      <c r="D16" s="2">
        <v>88</v>
      </c>
      <c r="F16" s="2">
        <f t="shared" si="0"/>
        <v>264</v>
      </c>
    </row>
    <row r="17" spans="1:6" ht="12.75">
      <c r="A17" s="1">
        <v>3</v>
      </c>
      <c r="B17" t="s">
        <v>22</v>
      </c>
      <c r="C17" t="s">
        <v>1</v>
      </c>
      <c r="D17" s="2">
        <v>5.4</v>
      </c>
      <c r="F17" s="2">
        <f t="shared" si="0"/>
        <v>16.200000000000003</v>
      </c>
    </row>
    <row r="18" spans="1:6" ht="12.75">
      <c r="A18" s="1">
        <v>1</v>
      </c>
      <c r="B18" t="s">
        <v>18</v>
      </c>
      <c r="C18" t="s">
        <v>1</v>
      </c>
      <c r="D18" s="2">
        <v>20</v>
      </c>
      <c r="F18" s="2">
        <f t="shared" si="0"/>
        <v>20</v>
      </c>
    </row>
    <row r="19" spans="1:6" ht="12.75">
      <c r="A19" s="1">
        <v>767</v>
      </c>
      <c r="B19" t="s">
        <v>19</v>
      </c>
      <c r="C19" t="s">
        <v>1</v>
      </c>
      <c r="D19" s="2">
        <v>0.15</v>
      </c>
      <c r="F19" s="2">
        <f t="shared" si="0"/>
        <v>115.05</v>
      </c>
    </row>
    <row r="20" spans="1:6" ht="12.75">
      <c r="A20" s="1">
        <v>232</v>
      </c>
      <c r="B20" t="s">
        <v>41</v>
      </c>
      <c r="C20" t="s">
        <v>1</v>
      </c>
      <c r="D20" s="2">
        <v>0.2</v>
      </c>
      <c r="F20" s="2">
        <f t="shared" si="0"/>
        <v>46.400000000000006</v>
      </c>
    </row>
    <row r="21" spans="2:6" ht="12.75">
      <c r="B21" t="s">
        <v>7</v>
      </c>
      <c r="F21" s="2">
        <v>79.2</v>
      </c>
    </row>
    <row r="22" spans="2:6" ht="12.75">
      <c r="B22" t="s">
        <v>10</v>
      </c>
      <c r="F22" s="2">
        <v>5.35</v>
      </c>
    </row>
    <row r="23" spans="2:6" ht="12.75">
      <c r="B23" t="s">
        <v>8</v>
      </c>
      <c r="F23" s="2">
        <v>10.35</v>
      </c>
    </row>
    <row r="24" spans="1:6" ht="12.75">
      <c r="A24" s="1">
        <v>229</v>
      </c>
      <c r="B24" t="s">
        <v>16</v>
      </c>
      <c r="C24" t="s">
        <v>1</v>
      </c>
      <c r="D24" s="2">
        <v>0.5</v>
      </c>
      <c r="F24" s="2">
        <f>SUM(A24*D24)</f>
        <v>114.5</v>
      </c>
    </row>
    <row r="26" spans="1:6" ht="12.75">
      <c r="A26" s="30" t="s">
        <v>4</v>
      </c>
      <c r="B26" s="31"/>
      <c r="C26" s="31"/>
      <c r="D26" s="31"/>
      <c r="E26" s="6"/>
      <c r="F26" s="4">
        <f>SUM(F13:F25)</f>
        <v>2328.0499999999997</v>
      </c>
    </row>
    <row r="28" spans="1:6" ht="12.75">
      <c r="A28" s="30" t="s">
        <v>24</v>
      </c>
      <c r="B28" s="31"/>
      <c r="C28" s="31"/>
      <c r="D28" s="31"/>
      <c r="E28" s="6"/>
      <c r="F28" s="4">
        <f>SUM(F26-F8)</f>
        <v>22.799999999999727</v>
      </c>
    </row>
    <row r="31" ht="12.75">
      <c r="A31" s="7" t="s">
        <v>11</v>
      </c>
    </row>
    <row r="33" spans="1:6" ht="12.75">
      <c r="A33" s="34" t="s">
        <v>36</v>
      </c>
      <c r="B33" s="32"/>
      <c r="C33" s="32"/>
      <c r="D33" s="32"/>
      <c r="E33" s="32"/>
      <c r="F33" s="4">
        <v>166.65</v>
      </c>
    </row>
    <row r="34" spans="1:6" ht="12.75">
      <c r="A34" s="34" t="s">
        <v>35</v>
      </c>
      <c r="B34" s="32"/>
      <c r="C34" s="32"/>
      <c r="D34" s="32"/>
      <c r="E34" s="32"/>
      <c r="F34" s="4">
        <v>143.85</v>
      </c>
    </row>
    <row r="36" spans="1:6" ht="12.75">
      <c r="A36" s="28" t="s">
        <v>23</v>
      </c>
      <c r="B36" s="28"/>
      <c r="C36" s="28"/>
      <c r="D36" s="28"/>
      <c r="F36" s="4">
        <f>F33-F34</f>
        <v>22.80000000000001</v>
      </c>
    </row>
  </sheetData>
  <sheetProtection/>
  <mergeCells count="7">
    <mergeCell ref="A36:D36"/>
    <mergeCell ref="A1:F1"/>
    <mergeCell ref="A33:E33"/>
    <mergeCell ref="A34:E34"/>
    <mergeCell ref="A8:D8"/>
    <mergeCell ref="A26:D26"/>
    <mergeCell ref="A28:D28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31.12.2001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6.00390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</cols>
  <sheetData>
    <row r="1" spans="1:6" ht="18">
      <c r="A1" s="20" t="s">
        <v>30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247</v>
      </c>
      <c r="B5" t="s">
        <v>13</v>
      </c>
      <c r="C5" t="s">
        <v>1</v>
      </c>
      <c r="D5" s="2">
        <v>10</v>
      </c>
      <c r="E5" s="3" t="s">
        <v>3</v>
      </c>
      <c r="F5" s="2">
        <f>SUM(A5*D5)</f>
        <v>2470</v>
      </c>
    </row>
    <row r="6" spans="2:6" ht="12.75">
      <c r="B6" t="s">
        <v>9</v>
      </c>
      <c r="F6" s="2">
        <v>15.7</v>
      </c>
    </row>
    <row r="8" spans="1:6" ht="12.75">
      <c r="A8" s="30" t="s">
        <v>5</v>
      </c>
      <c r="B8" s="31"/>
      <c r="C8" s="31"/>
      <c r="D8" s="31"/>
      <c r="E8" s="5"/>
      <c r="F8" s="4">
        <f>SUM(F5:F7)</f>
        <v>2485.7</v>
      </c>
    </row>
    <row r="11" ht="12.75">
      <c r="A11" s="7" t="s">
        <v>2</v>
      </c>
    </row>
    <row r="13" spans="1:6" ht="12.75">
      <c r="A13" s="1">
        <v>62</v>
      </c>
      <c r="B13" t="s">
        <v>14</v>
      </c>
      <c r="C13" t="s">
        <v>1</v>
      </c>
      <c r="D13" s="2">
        <v>10.5</v>
      </c>
      <c r="F13" s="2">
        <f>SUM(A13*D13)</f>
        <v>651</v>
      </c>
    </row>
    <row r="14" spans="1:6" ht="12.75">
      <c r="A14" s="1">
        <v>58</v>
      </c>
      <c r="B14" t="s">
        <v>15</v>
      </c>
      <c r="F14" s="2">
        <v>1075</v>
      </c>
    </row>
    <row r="15" spans="1:6" ht="12.75">
      <c r="A15" s="1">
        <v>58</v>
      </c>
      <c r="B15" t="s">
        <v>20</v>
      </c>
      <c r="C15" t="s">
        <v>1</v>
      </c>
      <c r="D15" s="2">
        <v>1</v>
      </c>
      <c r="F15" s="2">
        <f aca="true" t="shared" si="0" ref="F15:F22">SUM(A15*D15)</f>
        <v>58</v>
      </c>
    </row>
    <row r="16" spans="1:6" ht="12.75">
      <c r="A16" s="1">
        <v>3</v>
      </c>
      <c r="B16" t="s">
        <v>17</v>
      </c>
      <c r="C16" t="s">
        <v>1</v>
      </c>
      <c r="D16" s="2">
        <v>85</v>
      </c>
      <c r="F16" s="2">
        <f t="shared" si="0"/>
        <v>255</v>
      </c>
    </row>
    <row r="17" spans="1:6" ht="12.75">
      <c r="A17" s="1">
        <v>3</v>
      </c>
      <c r="B17" t="s">
        <v>22</v>
      </c>
      <c r="C17" t="s">
        <v>1</v>
      </c>
      <c r="D17" s="2">
        <v>5.4</v>
      </c>
      <c r="F17" s="2">
        <f t="shared" si="0"/>
        <v>16.200000000000003</v>
      </c>
    </row>
    <row r="18" spans="1:6" ht="12.75">
      <c r="A18" s="1">
        <v>5</v>
      </c>
      <c r="B18" t="s">
        <v>31</v>
      </c>
      <c r="F18" s="2">
        <v>26.9</v>
      </c>
    </row>
    <row r="19" spans="1:6" ht="12.75">
      <c r="A19" s="1">
        <v>3</v>
      </c>
      <c r="B19" t="s">
        <v>22</v>
      </c>
      <c r="F19" s="2">
        <v>16.15</v>
      </c>
    </row>
    <row r="20" spans="1:6" ht="12.75">
      <c r="A20" s="1">
        <v>1</v>
      </c>
      <c r="B20" t="s">
        <v>18</v>
      </c>
      <c r="C20" t="s">
        <v>1</v>
      </c>
      <c r="D20" s="2">
        <v>20</v>
      </c>
      <c r="F20" s="2">
        <f t="shared" si="0"/>
        <v>20</v>
      </c>
    </row>
    <row r="21" spans="1:6" ht="12.75">
      <c r="A21" s="1">
        <v>850</v>
      </c>
      <c r="B21" t="s">
        <v>19</v>
      </c>
      <c r="C21" t="s">
        <v>1</v>
      </c>
      <c r="D21" s="2">
        <v>0.15</v>
      </c>
      <c r="F21" s="2">
        <f t="shared" si="0"/>
        <v>127.5</v>
      </c>
    </row>
    <row r="22" spans="1:6" ht="12.75">
      <c r="A22" s="1">
        <v>50</v>
      </c>
      <c r="B22" t="s">
        <v>41</v>
      </c>
      <c r="C22" t="s">
        <v>1</v>
      </c>
      <c r="D22" s="2">
        <v>0.2</v>
      </c>
      <c r="F22" s="2">
        <f t="shared" si="0"/>
        <v>10</v>
      </c>
    </row>
    <row r="23" spans="2:6" ht="12.75">
      <c r="B23" t="s">
        <v>7</v>
      </c>
      <c r="F23" s="2">
        <v>67.9</v>
      </c>
    </row>
    <row r="24" spans="2:6" ht="12.75">
      <c r="B24" t="s">
        <v>10</v>
      </c>
      <c r="F24" s="2">
        <v>5.5</v>
      </c>
    </row>
    <row r="25" spans="2:6" ht="12.75">
      <c r="B25" t="s">
        <v>8</v>
      </c>
      <c r="F25" s="2">
        <v>11.8</v>
      </c>
    </row>
    <row r="26" spans="1:6" ht="12.75">
      <c r="A26" s="1">
        <v>247</v>
      </c>
      <c r="B26" t="s">
        <v>16</v>
      </c>
      <c r="C26" t="s">
        <v>1</v>
      </c>
      <c r="D26" s="2">
        <v>0.5</v>
      </c>
      <c r="F26" s="2">
        <f>SUM(A26*D26)</f>
        <v>123.5</v>
      </c>
    </row>
    <row r="28" spans="1:6" ht="12.75">
      <c r="A28" s="30" t="s">
        <v>4</v>
      </c>
      <c r="B28" s="31"/>
      <c r="C28" s="31"/>
      <c r="D28" s="31"/>
      <c r="E28" s="6"/>
      <c r="F28" s="4">
        <f>SUM(F13:F27)</f>
        <v>2464.4500000000003</v>
      </c>
    </row>
    <row r="30" spans="1:6" ht="12.75">
      <c r="A30" s="30" t="s">
        <v>6</v>
      </c>
      <c r="B30" s="31"/>
      <c r="C30" s="31"/>
      <c r="D30" s="31"/>
      <c r="E30" s="6"/>
      <c r="F30" s="4">
        <f>SUM(F8-F28)</f>
        <v>21.249999999999545</v>
      </c>
    </row>
    <row r="33" ht="12.75">
      <c r="A33" s="7" t="s">
        <v>11</v>
      </c>
    </row>
    <row r="35" spans="1:6" ht="12.75">
      <c r="A35" s="34" t="s">
        <v>37</v>
      </c>
      <c r="B35" s="32"/>
      <c r="C35" s="32"/>
      <c r="D35" s="32"/>
      <c r="E35" s="32"/>
      <c r="F35" s="4">
        <v>154.4</v>
      </c>
    </row>
    <row r="36" spans="1:6" ht="12.75">
      <c r="A36" s="34" t="s">
        <v>36</v>
      </c>
      <c r="B36" s="32"/>
      <c r="C36" s="32"/>
      <c r="D36" s="32"/>
      <c r="E36" s="32"/>
      <c r="F36" s="4">
        <v>166.65</v>
      </c>
    </row>
    <row r="38" spans="1:6" ht="12.75">
      <c r="A38" s="28" t="s">
        <v>28</v>
      </c>
      <c r="B38" s="28"/>
      <c r="C38" s="28"/>
      <c r="D38" s="28"/>
      <c r="F38" s="4">
        <f>F36-F35</f>
        <v>12.25</v>
      </c>
    </row>
  </sheetData>
  <sheetProtection/>
  <mergeCells count="7">
    <mergeCell ref="A38:D38"/>
    <mergeCell ref="A1:F1"/>
    <mergeCell ref="A35:E35"/>
    <mergeCell ref="A36:E36"/>
    <mergeCell ref="A8:D8"/>
    <mergeCell ref="A28:D28"/>
    <mergeCell ref="A30:D30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11.421875" style="14" customWidth="1"/>
    <col min="2" max="2" width="43.8515625" style="10" customWidth="1"/>
    <col min="3" max="3" width="2.00390625" style="10" customWidth="1"/>
    <col min="4" max="4" width="11.8515625" style="12" customWidth="1"/>
    <col min="5" max="5" width="3.421875" style="13" customWidth="1"/>
    <col min="6" max="6" width="14.00390625" style="12" customWidth="1"/>
    <col min="7" max="7" width="11.8515625" style="10" customWidth="1"/>
    <col min="8" max="16384" width="11.421875" style="10" customWidth="1"/>
  </cols>
  <sheetData>
    <row r="1" spans="1:6" ht="18">
      <c r="A1" s="26" t="s">
        <v>107</v>
      </c>
      <c r="B1" s="21"/>
      <c r="C1" s="21"/>
      <c r="D1" s="21"/>
      <c r="E1" s="21"/>
      <c r="F1" s="21"/>
    </row>
    <row r="3" ht="12.75">
      <c r="A3" s="11" t="s">
        <v>0</v>
      </c>
    </row>
    <row r="5" spans="1:6" ht="12.75">
      <c r="A5" s="14">
        <v>1</v>
      </c>
      <c r="B5" s="10" t="s">
        <v>108</v>
      </c>
      <c r="C5" s="10" t="s">
        <v>1</v>
      </c>
      <c r="D5" s="12">
        <v>50</v>
      </c>
      <c r="F5" s="12">
        <f aca="true" t="shared" si="0" ref="F5:F11">SUM(A5*D5)</f>
        <v>50</v>
      </c>
    </row>
    <row r="6" spans="1:6" ht="12.75">
      <c r="A6" s="14">
        <v>1</v>
      </c>
      <c r="B6" s="15" t="s">
        <v>109</v>
      </c>
      <c r="C6" s="10" t="s">
        <v>1</v>
      </c>
      <c r="D6" s="12">
        <v>50</v>
      </c>
      <c r="F6" s="12">
        <f t="shared" si="0"/>
        <v>50</v>
      </c>
    </row>
    <row r="7" spans="1:6" ht="12.75">
      <c r="A7" s="14">
        <v>1</v>
      </c>
      <c r="B7" s="15" t="s">
        <v>110</v>
      </c>
      <c r="C7" s="10" t="s">
        <v>1</v>
      </c>
      <c r="D7" s="12">
        <v>50</v>
      </c>
      <c r="F7" s="12">
        <f t="shared" si="0"/>
        <v>50</v>
      </c>
    </row>
    <row r="8" spans="1:6" ht="12.75">
      <c r="A8" s="14">
        <v>1</v>
      </c>
      <c r="B8" s="15" t="s">
        <v>56</v>
      </c>
      <c r="C8" s="10" t="s">
        <v>1</v>
      </c>
      <c r="D8" s="12">
        <v>50</v>
      </c>
      <c r="F8" s="12">
        <f t="shared" si="0"/>
        <v>50</v>
      </c>
    </row>
    <row r="9" spans="1:6" ht="12.75">
      <c r="A9" s="14">
        <v>1</v>
      </c>
      <c r="B9" s="15" t="s">
        <v>61</v>
      </c>
      <c r="C9" s="10" t="s">
        <v>1</v>
      </c>
      <c r="D9" s="12">
        <v>50</v>
      </c>
      <c r="F9" s="12">
        <f t="shared" si="0"/>
        <v>50</v>
      </c>
    </row>
    <row r="10" spans="1:6" ht="12.75">
      <c r="A10" s="14">
        <v>1</v>
      </c>
      <c r="B10" s="15" t="s">
        <v>51</v>
      </c>
      <c r="C10" s="10" t="s">
        <v>1</v>
      </c>
      <c r="D10" s="12">
        <v>50</v>
      </c>
      <c r="F10" s="12">
        <f t="shared" si="0"/>
        <v>50</v>
      </c>
    </row>
    <row r="11" spans="1:6" ht="12.75">
      <c r="A11" s="14">
        <v>168</v>
      </c>
      <c r="B11" s="15" t="s">
        <v>71</v>
      </c>
      <c r="C11" s="10" t="s">
        <v>1</v>
      </c>
      <c r="D11" s="12">
        <v>18</v>
      </c>
      <c r="F11" s="12">
        <f t="shared" si="0"/>
        <v>3024</v>
      </c>
    </row>
    <row r="12" spans="2:6" ht="12.75">
      <c r="B12" s="15" t="s">
        <v>58</v>
      </c>
      <c r="F12" s="12">
        <v>446.8</v>
      </c>
    </row>
    <row r="13" spans="2:6" ht="12.75">
      <c r="B13" s="10" t="s">
        <v>9</v>
      </c>
      <c r="F13" s="12">
        <v>0</v>
      </c>
    </row>
    <row r="15" spans="1:6" ht="12.75">
      <c r="A15" s="22" t="s">
        <v>5</v>
      </c>
      <c r="B15" s="23"/>
      <c r="C15" s="23"/>
      <c r="D15" s="23"/>
      <c r="E15" s="17"/>
      <c r="F15" s="18">
        <f>SUM(F5:F14)</f>
        <v>3770.8</v>
      </c>
    </row>
    <row r="18" ht="12.75">
      <c r="A18" s="11" t="s">
        <v>2</v>
      </c>
    </row>
    <row r="20" spans="2:6" ht="12.75">
      <c r="B20" s="15" t="s">
        <v>77</v>
      </c>
      <c r="F20" s="12">
        <v>2612</v>
      </c>
    </row>
    <row r="21" spans="2:6" ht="12.75">
      <c r="B21" s="15" t="s">
        <v>78</v>
      </c>
      <c r="F21" s="12">
        <v>330</v>
      </c>
    </row>
    <row r="22" spans="1:6" ht="12.75">
      <c r="A22" s="14">
        <v>12</v>
      </c>
      <c r="B22" s="10" t="s">
        <v>20</v>
      </c>
      <c r="C22" s="15" t="s">
        <v>1</v>
      </c>
      <c r="D22" s="12">
        <v>1</v>
      </c>
      <c r="F22" s="12">
        <f>SUM(A22*D22)</f>
        <v>12</v>
      </c>
    </row>
    <row r="23" spans="1:6" ht="12.75">
      <c r="A23" s="14">
        <v>3</v>
      </c>
      <c r="B23" s="10" t="s">
        <v>17</v>
      </c>
      <c r="C23" s="10" t="s">
        <v>1</v>
      </c>
      <c r="D23" s="12">
        <v>245</v>
      </c>
      <c r="F23" s="12">
        <f>SUM(A23*D23)</f>
        <v>735</v>
      </c>
    </row>
    <row r="24" spans="1:6" ht="12.75">
      <c r="A24" s="14">
        <v>3</v>
      </c>
      <c r="B24" s="10" t="s">
        <v>22</v>
      </c>
      <c r="C24" s="10" t="s">
        <v>1</v>
      </c>
      <c r="D24" s="12">
        <v>5.15</v>
      </c>
      <c r="F24" s="12">
        <f>SUM(A24*D24)</f>
        <v>15.450000000000001</v>
      </c>
    </row>
    <row r="25" spans="1:6" ht="12.75">
      <c r="A25" s="14">
        <v>220</v>
      </c>
      <c r="B25" s="10" t="s">
        <v>81</v>
      </c>
      <c r="C25" s="10" t="s">
        <v>1</v>
      </c>
      <c r="D25" s="12">
        <v>0.2</v>
      </c>
      <c r="F25" s="12">
        <f>SUM(A25*D25)</f>
        <v>44</v>
      </c>
    </row>
    <row r="26" spans="2:6" ht="12.75">
      <c r="B26" s="10" t="s">
        <v>112</v>
      </c>
      <c r="F26" s="12">
        <v>26.8</v>
      </c>
    </row>
    <row r="27" spans="2:6" ht="12.75">
      <c r="B27" s="10" t="s">
        <v>7</v>
      </c>
      <c r="F27" s="12">
        <v>20.4</v>
      </c>
    </row>
    <row r="28" spans="2:6" ht="12.75">
      <c r="B28" s="10" t="s">
        <v>8</v>
      </c>
      <c r="F28" s="12">
        <v>2.65</v>
      </c>
    </row>
    <row r="29" spans="1:7" ht="12.75">
      <c r="A29" s="14">
        <v>170</v>
      </c>
      <c r="B29" s="10" t="s">
        <v>16</v>
      </c>
      <c r="C29" s="10" t="s">
        <v>1</v>
      </c>
      <c r="D29" s="12">
        <v>0.5</v>
      </c>
      <c r="F29" s="12">
        <f>SUM(A29*D29)</f>
        <v>85</v>
      </c>
      <c r="G29" s="12"/>
    </row>
    <row r="31" spans="1:6" ht="12.75">
      <c r="A31" s="22" t="s">
        <v>4</v>
      </c>
      <c r="B31" s="23"/>
      <c r="C31" s="23"/>
      <c r="D31" s="23"/>
      <c r="E31" s="16"/>
      <c r="F31" s="18">
        <f>SUM(F20:F30)</f>
        <v>3883.3</v>
      </c>
    </row>
    <row r="33" spans="1:6" ht="12.75">
      <c r="A33" s="22" t="s">
        <v>24</v>
      </c>
      <c r="B33" s="23"/>
      <c r="C33" s="23"/>
      <c r="D33" s="23"/>
      <c r="E33" s="16"/>
      <c r="F33" s="18">
        <f>ABS(SUM(F15-F31))</f>
        <v>112.5</v>
      </c>
    </row>
    <row r="36" ht="12.75">
      <c r="A36" s="11" t="s">
        <v>11</v>
      </c>
    </row>
    <row r="38" spans="1:6" ht="12.75">
      <c r="A38" s="27" t="s">
        <v>106</v>
      </c>
      <c r="B38" s="25"/>
      <c r="C38" s="25"/>
      <c r="D38" s="25"/>
      <c r="E38" s="25"/>
      <c r="F38" s="18">
        <v>166.05</v>
      </c>
    </row>
    <row r="39" spans="1:6" ht="12.75">
      <c r="A39" s="27" t="s">
        <v>111</v>
      </c>
      <c r="B39" s="25"/>
      <c r="C39" s="25"/>
      <c r="D39" s="25"/>
      <c r="E39" s="25"/>
      <c r="F39" s="18">
        <v>53.55</v>
      </c>
    </row>
    <row r="41" spans="1:6" ht="12.75">
      <c r="A41" s="19" t="s">
        <v>23</v>
      </c>
      <c r="B41" s="19"/>
      <c r="C41" s="19"/>
      <c r="D41" s="19"/>
      <c r="F41" s="18">
        <f>ABS(F38-F39)</f>
        <v>112.50000000000001</v>
      </c>
    </row>
  </sheetData>
  <sheetProtection/>
  <mergeCells count="7">
    <mergeCell ref="A41:D41"/>
    <mergeCell ref="A1:F1"/>
    <mergeCell ref="A15:D15"/>
    <mergeCell ref="A31:D31"/>
    <mergeCell ref="A33:D33"/>
    <mergeCell ref="A38:E38"/>
    <mergeCell ref="A39:E39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43.8515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4.00390625" style="2" bestFit="1" customWidth="1"/>
    <col min="7" max="7" width="11.8515625" style="0" bestFit="1" customWidth="1"/>
  </cols>
  <sheetData>
    <row r="1" spans="1:6" ht="18">
      <c r="A1" s="20" t="s">
        <v>102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</v>
      </c>
      <c r="B5" t="s">
        <v>103</v>
      </c>
      <c r="C5" t="s">
        <v>1</v>
      </c>
      <c r="D5" s="2">
        <v>50</v>
      </c>
      <c r="F5" s="2">
        <f>SUM(A5*D5)</f>
        <v>50</v>
      </c>
    </row>
    <row r="6" spans="1:6" ht="12.75">
      <c r="A6" s="1">
        <v>1</v>
      </c>
      <c r="B6" s="9" t="s">
        <v>104</v>
      </c>
      <c r="C6" t="s">
        <v>1</v>
      </c>
      <c r="D6" s="2">
        <v>50</v>
      </c>
      <c r="F6" s="2">
        <f>SUM(A6*D6)</f>
        <v>50</v>
      </c>
    </row>
    <row r="7" spans="1:6" ht="12.75">
      <c r="A7" s="1">
        <v>1</v>
      </c>
      <c r="B7" s="9" t="s">
        <v>105</v>
      </c>
      <c r="C7" t="s">
        <v>1</v>
      </c>
      <c r="D7" s="2">
        <v>50</v>
      </c>
      <c r="F7" s="2">
        <f>SUM(A7*D7)</f>
        <v>50</v>
      </c>
    </row>
    <row r="8" spans="1:6" ht="12.75">
      <c r="A8" s="1">
        <v>1</v>
      </c>
      <c r="B8" s="9" t="s">
        <v>51</v>
      </c>
      <c r="C8" t="s">
        <v>1</v>
      </c>
      <c r="D8" s="2">
        <v>50</v>
      </c>
      <c r="F8" s="2">
        <f>SUM(A8*D8)</f>
        <v>50</v>
      </c>
    </row>
    <row r="9" spans="1:6" ht="12.75">
      <c r="A9" s="1">
        <v>182</v>
      </c>
      <c r="B9" s="8" t="s">
        <v>71</v>
      </c>
      <c r="C9" t="s">
        <v>1</v>
      </c>
      <c r="D9" s="2">
        <v>14</v>
      </c>
      <c r="F9" s="2">
        <f>SUM(A9*D9)</f>
        <v>2548</v>
      </c>
    </row>
    <row r="10" spans="2:6" ht="12.75">
      <c r="B10" s="8" t="s">
        <v>58</v>
      </c>
      <c r="F10" s="2">
        <v>220</v>
      </c>
    </row>
    <row r="11" spans="2:6" ht="12.75">
      <c r="B11" t="s">
        <v>9</v>
      </c>
      <c r="F11" s="2">
        <v>0</v>
      </c>
    </row>
    <row r="13" spans="1:6" ht="12.75">
      <c r="A13" s="30" t="s">
        <v>5</v>
      </c>
      <c r="B13" s="31"/>
      <c r="C13" s="31"/>
      <c r="D13" s="31"/>
      <c r="E13" s="5"/>
      <c r="F13" s="4">
        <f>SUM(F5:F12)</f>
        <v>2968</v>
      </c>
    </row>
    <row r="16" ht="12.75">
      <c r="A16" s="7" t="s">
        <v>2</v>
      </c>
    </row>
    <row r="18" spans="2:6" ht="12.75">
      <c r="B18" s="9" t="s">
        <v>77</v>
      </c>
      <c r="F18" s="2">
        <v>2100</v>
      </c>
    </row>
    <row r="19" spans="2:6" ht="12.75">
      <c r="B19" s="9" t="s">
        <v>78</v>
      </c>
      <c r="F19" s="2">
        <v>220</v>
      </c>
    </row>
    <row r="20" spans="1:6" ht="12.75">
      <c r="A20" s="1">
        <v>8</v>
      </c>
      <c r="B20" t="s">
        <v>20</v>
      </c>
      <c r="C20" s="8" t="s">
        <v>1</v>
      </c>
      <c r="D20" s="2">
        <v>1</v>
      </c>
      <c r="F20" s="2">
        <f>SUM(A20*D20)</f>
        <v>8</v>
      </c>
    </row>
    <row r="21" spans="1:6" ht="12.75">
      <c r="A21" s="1">
        <v>2</v>
      </c>
      <c r="B21" t="s">
        <v>17</v>
      </c>
      <c r="C21" t="s">
        <v>1</v>
      </c>
      <c r="D21" s="2">
        <v>248</v>
      </c>
      <c r="F21" s="2">
        <f>SUM(A21*D21)</f>
        <v>496</v>
      </c>
    </row>
    <row r="22" spans="1:6" ht="12.75">
      <c r="A22" s="1">
        <v>2</v>
      </c>
      <c r="B22" t="s">
        <v>22</v>
      </c>
      <c r="C22" t="s">
        <v>1</v>
      </c>
      <c r="D22" s="2">
        <v>5.15</v>
      </c>
      <c r="F22" s="2">
        <f>SUM(A22*D22)</f>
        <v>10.3</v>
      </c>
    </row>
    <row r="23" spans="1:6" ht="12.75">
      <c r="A23" s="1">
        <v>250</v>
      </c>
      <c r="B23" t="s">
        <v>81</v>
      </c>
      <c r="C23" t="s">
        <v>1</v>
      </c>
      <c r="D23" s="2">
        <v>0.2</v>
      </c>
      <c r="F23" s="2">
        <f>SUM(A23*D23)</f>
        <v>50</v>
      </c>
    </row>
    <row r="24" spans="2:6" ht="12.75">
      <c r="B24" t="s">
        <v>7</v>
      </c>
      <c r="F24" s="2">
        <v>30.3</v>
      </c>
    </row>
    <row r="25" spans="2:6" ht="12.75">
      <c r="B25" t="s">
        <v>8</v>
      </c>
      <c r="F25" s="2">
        <v>4.7</v>
      </c>
    </row>
    <row r="26" spans="1:7" ht="12.75">
      <c r="A26" s="1">
        <v>182</v>
      </c>
      <c r="B26" t="s">
        <v>16</v>
      </c>
      <c r="C26" t="s">
        <v>1</v>
      </c>
      <c r="D26" s="2">
        <v>0.5</v>
      </c>
      <c r="F26" s="2">
        <f>SUM(A26*D26)</f>
        <v>91</v>
      </c>
      <c r="G26" s="2"/>
    </row>
    <row r="28" spans="1:6" ht="12.75">
      <c r="A28" s="30" t="s">
        <v>4</v>
      </c>
      <c r="B28" s="31"/>
      <c r="C28" s="31"/>
      <c r="D28" s="31"/>
      <c r="E28" s="6"/>
      <c r="F28" s="4">
        <f>SUM(F18:F27)</f>
        <v>3010.3</v>
      </c>
    </row>
    <row r="30" spans="1:6" ht="12.75">
      <c r="A30" s="30" t="s">
        <v>24</v>
      </c>
      <c r="B30" s="31"/>
      <c r="C30" s="31"/>
      <c r="D30" s="31"/>
      <c r="E30" s="6"/>
      <c r="F30" s="4">
        <f>ABS(SUM(F13-F28))</f>
        <v>42.30000000000018</v>
      </c>
    </row>
    <row r="33" ht="12.75">
      <c r="A33" s="7" t="s">
        <v>11</v>
      </c>
    </row>
    <row r="35" spans="1:6" ht="12.75">
      <c r="A35" s="24" t="s">
        <v>101</v>
      </c>
      <c r="B35" s="32"/>
      <c r="C35" s="32"/>
      <c r="D35" s="32"/>
      <c r="E35" s="32"/>
      <c r="F35" s="4">
        <v>208.35</v>
      </c>
    </row>
    <row r="36" spans="1:6" ht="12.75">
      <c r="A36" s="24" t="s">
        <v>106</v>
      </c>
      <c r="B36" s="32"/>
      <c r="C36" s="32"/>
      <c r="D36" s="32"/>
      <c r="E36" s="32"/>
      <c r="F36" s="4">
        <v>166.05</v>
      </c>
    </row>
    <row r="38" spans="1:6" ht="12.75">
      <c r="A38" s="28" t="s">
        <v>23</v>
      </c>
      <c r="B38" s="28"/>
      <c r="C38" s="28"/>
      <c r="D38" s="28"/>
      <c r="F38" s="4">
        <f>ABS(F35-F36)</f>
        <v>42.29999999999998</v>
      </c>
    </row>
  </sheetData>
  <sheetProtection/>
  <mergeCells count="7">
    <mergeCell ref="A38:D38"/>
    <mergeCell ref="A1:F1"/>
    <mergeCell ref="A13:D13"/>
    <mergeCell ref="A28:D28"/>
    <mergeCell ref="A30:D30"/>
    <mergeCell ref="A35:E35"/>
    <mergeCell ref="A36:E36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1.421875" style="1" bestFit="1" customWidth="1"/>
    <col min="2" max="2" width="43.8515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4.00390625" style="2" bestFit="1" customWidth="1"/>
    <col min="7" max="7" width="11.8515625" style="0" bestFit="1" customWidth="1"/>
  </cols>
  <sheetData>
    <row r="1" spans="1:6" ht="18">
      <c r="A1" s="20" t="s">
        <v>98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</v>
      </c>
      <c r="B5" t="s">
        <v>99</v>
      </c>
      <c r="C5" t="s">
        <v>1</v>
      </c>
      <c r="D5" s="2">
        <v>50</v>
      </c>
      <c r="F5" s="2">
        <f aca="true" t="shared" si="0" ref="F5:F10">SUM(A5*D5)</f>
        <v>50</v>
      </c>
    </row>
    <row r="6" spans="1:6" ht="12.75">
      <c r="A6" s="1">
        <v>1</v>
      </c>
      <c r="B6" s="9" t="s">
        <v>61</v>
      </c>
      <c r="C6" t="s">
        <v>1</v>
      </c>
      <c r="D6" s="2">
        <v>50</v>
      </c>
      <c r="F6" s="2">
        <f t="shared" si="0"/>
        <v>50</v>
      </c>
    </row>
    <row r="7" spans="1:6" ht="12.75">
      <c r="A7" s="1">
        <v>1</v>
      </c>
      <c r="B7" s="9" t="s">
        <v>75</v>
      </c>
      <c r="C7" s="9" t="s">
        <v>1</v>
      </c>
      <c r="D7" s="2">
        <v>50</v>
      </c>
      <c r="F7" s="2">
        <f t="shared" si="0"/>
        <v>50</v>
      </c>
    </row>
    <row r="8" spans="1:6" ht="12.75">
      <c r="A8" s="1">
        <v>1</v>
      </c>
      <c r="B8" s="9" t="s">
        <v>100</v>
      </c>
      <c r="C8" t="s">
        <v>1</v>
      </c>
      <c r="D8" s="2">
        <v>50</v>
      </c>
      <c r="F8" s="2">
        <f t="shared" si="0"/>
        <v>50</v>
      </c>
    </row>
    <row r="9" spans="1:6" ht="12.75">
      <c r="A9" s="1">
        <v>1</v>
      </c>
      <c r="B9" s="9" t="s">
        <v>74</v>
      </c>
      <c r="C9" t="s">
        <v>1</v>
      </c>
      <c r="D9" s="2">
        <v>50</v>
      </c>
      <c r="F9" s="2">
        <f t="shared" si="0"/>
        <v>50</v>
      </c>
    </row>
    <row r="10" spans="1:6" ht="12.75">
      <c r="A10" s="1">
        <v>172</v>
      </c>
      <c r="B10" s="8" t="s">
        <v>71</v>
      </c>
      <c r="C10" t="s">
        <v>1</v>
      </c>
      <c r="D10" s="2">
        <v>16</v>
      </c>
      <c r="F10" s="2">
        <f t="shared" si="0"/>
        <v>2752</v>
      </c>
    </row>
    <row r="11" spans="2:6" ht="12.75">
      <c r="B11" s="8" t="s">
        <v>58</v>
      </c>
      <c r="F11" s="2">
        <v>220</v>
      </c>
    </row>
    <row r="12" spans="2:6" ht="12.75">
      <c r="B12" t="s">
        <v>9</v>
      </c>
      <c r="F12" s="2">
        <v>0</v>
      </c>
    </row>
    <row r="14" spans="1:6" ht="12.75">
      <c r="A14" s="30" t="s">
        <v>5</v>
      </c>
      <c r="B14" s="31"/>
      <c r="C14" s="31"/>
      <c r="D14" s="31"/>
      <c r="E14" s="5"/>
      <c r="F14" s="4">
        <f>SUM(F5:F13)</f>
        <v>3222</v>
      </c>
    </row>
    <row r="17" ht="12.75">
      <c r="A17" s="7" t="s">
        <v>2</v>
      </c>
    </row>
    <row r="19" spans="2:6" ht="12.75">
      <c r="B19" s="9" t="s">
        <v>77</v>
      </c>
      <c r="F19" s="2">
        <v>2328</v>
      </c>
    </row>
    <row r="20" spans="2:6" ht="12.75">
      <c r="B20" s="9" t="s">
        <v>78</v>
      </c>
      <c r="F20" s="2">
        <v>220</v>
      </c>
    </row>
    <row r="21" spans="1:6" ht="12.75">
      <c r="A21" s="1">
        <v>8</v>
      </c>
      <c r="B21" t="s">
        <v>20</v>
      </c>
      <c r="C21" s="8" t="s">
        <v>1</v>
      </c>
      <c r="D21" s="2">
        <v>1</v>
      </c>
      <c r="F21" s="2">
        <f>SUM(A21*D21)</f>
        <v>8</v>
      </c>
    </row>
    <row r="22" spans="1:6" ht="12.75">
      <c r="A22" s="1">
        <v>2</v>
      </c>
      <c r="B22" t="s">
        <v>17</v>
      </c>
      <c r="C22" t="s">
        <v>1</v>
      </c>
      <c r="D22" s="2">
        <v>220</v>
      </c>
      <c r="F22" s="2">
        <f>SUM(A22*D22)</f>
        <v>440</v>
      </c>
    </row>
    <row r="23" spans="1:6" ht="12.75">
      <c r="A23" s="1">
        <v>2</v>
      </c>
      <c r="B23" t="s">
        <v>22</v>
      </c>
      <c r="C23" t="s">
        <v>1</v>
      </c>
      <c r="D23" s="2">
        <v>5.15</v>
      </c>
      <c r="F23" s="2">
        <f>SUM(A23*D23)</f>
        <v>10.3</v>
      </c>
    </row>
    <row r="24" spans="1:6" ht="12.75">
      <c r="A24" s="1">
        <v>240</v>
      </c>
      <c r="B24" t="s">
        <v>81</v>
      </c>
      <c r="C24" t="s">
        <v>1</v>
      </c>
      <c r="D24" s="2">
        <v>0.2</v>
      </c>
      <c r="F24" s="2">
        <f>SUM(A24*D24)</f>
        <v>48</v>
      </c>
    </row>
    <row r="25" spans="2:6" ht="12.75">
      <c r="B25" t="s">
        <v>7</v>
      </c>
      <c r="F25" s="2">
        <v>24.65</v>
      </c>
    </row>
    <row r="26" spans="2:6" ht="12.75">
      <c r="B26" t="s">
        <v>8</v>
      </c>
      <c r="F26" s="2">
        <v>3.5</v>
      </c>
    </row>
    <row r="27" spans="1:7" ht="12.75">
      <c r="A27" s="1">
        <v>172</v>
      </c>
      <c r="B27" t="s">
        <v>16</v>
      </c>
      <c r="C27" t="s">
        <v>1</v>
      </c>
      <c r="D27" s="2">
        <v>0.5</v>
      </c>
      <c r="F27" s="2">
        <f>SUM(A27*D27)</f>
        <v>86</v>
      </c>
      <c r="G27" s="2"/>
    </row>
    <row r="29" spans="1:6" ht="12.75">
      <c r="A29" s="30" t="s">
        <v>4</v>
      </c>
      <c r="B29" s="31"/>
      <c r="C29" s="31"/>
      <c r="D29" s="31"/>
      <c r="E29" s="6"/>
      <c r="F29" s="4">
        <f>SUM(F19:F28)</f>
        <v>3168.4500000000003</v>
      </c>
    </row>
    <row r="31" spans="1:6" ht="12.75">
      <c r="A31" s="30" t="s">
        <v>6</v>
      </c>
      <c r="B31" s="31"/>
      <c r="C31" s="31"/>
      <c r="D31" s="31"/>
      <c r="E31" s="6"/>
      <c r="F31" s="4">
        <f>ABS(SUM(F14-F29))</f>
        <v>53.54999999999973</v>
      </c>
    </row>
    <row r="34" ht="12.75">
      <c r="A34" s="7" t="s">
        <v>11</v>
      </c>
    </row>
    <row r="36" spans="1:6" ht="12.75">
      <c r="A36" s="24" t="s">
        <v>97</v>
      </c>
      <c r="B36" s="32"/>
      <c r="C36" s="32"/>
      <c r="D36" s="32"/>
      <c r="E36" s="32"/>
      <c r="F36" s="4">
        <v>154.8</v>
      </c>
    </row>
    <row r="37" spans="1:6" ht="12.75">
      <c r="A37" s="24" t="s">
        <v>101</v>
      </c>
      <c r="B37" s="32"/>
      <c r="C37" s="32"/>
      <c r="D37" s="32"/>
      <c r="E37" s="32"/>
      <c r="F37" s="4">
        <v>208.35</v>
      </c>
    </row>
    <row r="39" spans="1:6" ht="12.75">
      <c r="A39" s="28" t="s">
        <v>28</v>
      </c>
      <c r="B39" s="28"/>
      <c r="C39" s="28"/>
      <c r="D39" s="28"/>
      <c r="F39" s="4">
        <f>ABS(F36-F37)</f>
        <v>53.54999999999998</v>
      </c>
    </row>
  </sheetData>
  <sheetProtection/>
  <mergeCells count="7">
    <mergeCell ref="A39:D39"/>
    <mergeCell ref="A1:F1"/>
    <mergeCell ref="A14:D14"/>
    <mergeCell ref="A29:D29"/>
    <mergeCell ref="A31:D31"/>
    <mergeCell ref="A36:E36"/>
    <mergeCell ref="A37:E37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43.8515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4.00390625" style="2" bestFit="1" customWidth="1"/>
    <col min="7" max="7" width="11.8515625" style="0" bestFit="1" customWidth="1"/>
  </cols>
  <sheetData>
    <row r="1" spans="1:6" ht="18">
      <c r="A1" s="20" t="s">
        <v>93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</v>
      </c>
      <c r="B5" t="s">
        <v>51</v>
      </c>
      <c r="C5" t="s">
        <v>1</v>
      </c>
      <c r="D5" s="2">
        <v>50</v>
      </c>
      <c r="F5" s="2">
        <f aca="true" t="shared" si="0" ref="F5:F11">SUM(A5*D5)</f>
        <v>50</v>
      </c>
    </row>
    <row r="6" spans="1:6" ht="12.75">
      <c r="A6" s="1">
        <v>1</v>
      </c>
      <c r="B6" s="9" t="s">
        <v>94</v>
      </c>
      <c r="C6" t="s">
        <v>1</v>
      </c>
      <c r="D6" s="2">
        <v>50</v>
      </c>
      <c r="F6" s="2">
        <f t="shared" si="0"/>
        <v>50</v>
      </c>
    </row>
    <row r="7" spans="1:6" ht="12.75">
      <c r="A7" s="1">
        <v>1</v>
      </c>
      <c r="B7" s="9" t="s">
        <v>57</v>
      </c>
      <c r="C7" s="9" t="s">
        <v>1</v>
      </c>
      <c r="D7" s="2">
        <v>50</v>
      </c>
      <c r="F7" s="2">
        <f t="shared" si="0"/>
        <v>50</v>
      </c>
    </row>
    <row r="8" spans="1:6" ht="12.75">
      <c r="A8" s="1">
        <v>1</v>
      </c>
      <c r="B8" s="9" t="s">
        <v>95</v>
      </c>
      <c r="C8" t="s">
        <v>1</v>
      </c>
      <c r="D8" s="2">
        <v>50</v>
      </c>
      <c r="F8" s="2">
        <f t="shared" si="0"/>
        <v>50</v>
      </c>
    </row>
    <row r="9" spans="1:6" ht="12.75">
      <c r="A9" s="1">
        <v>1</v>
      </c>
      <c r="B9" s="9" t="s">
        <v>96</v>
      </c>
      <c r="C9" t="s">
        <v>1</v>
      </c>
      <c r="D9" s="2">
        <v>50</v>
      </c>
      <c r="F9" s="2">
        <f t="shared" si="0"/>
        <v>50</v>
      </c>
    </row>
    <row r="10" spans="1:6" ht="12.75">
      <c r="A10" s="1">
        <v>1</v>
      </c>
      <c r="B10" s="9" t="s">
        <v>66</v>
      </c>
      <c r="C10" t="s">
        <v>1</v>
      </c>
      <c r="D10" s="2">
        <v>50</v>
      </c>
      <c r="F10" s="2">
        <f t="shared" si="0"/>
        <v>50</v>
      </c>
    </row>
    <row r="11" spans="1:6" ht="12.75">
      <c r="A11" s="1">
        <v>176</v>
      </c>
      <c r="B11" s="8" t="s">
        <v>71</v>
      </c>
      <c r="C11" t="s">
        <v>1</v>
      </c>
      <c r="D11" s="2">
        <v>18</v>
      </c>
      <c r="F11" s="2">
        <f t="shared" si="0"/>
        <v>3168</v>
      </c>
    </row>
    <row r="12" spans="2:6" ht="12.75">
      <c r="B12" s="8" t="s">
        <v>58</v>
      </c>
      <c r="F12" s="2">
        <v>220</v>
      </c>
    </row>
    <row r="13" spans="2:6" ht="12.75">
      <c r="B13" t="s">
        <v>9</v>
      </c>
      <c r="F13" s="2">
        <v>0.4</v>
      </c>
    </row>
    <row r="15" spans="1:6" ht="12.75">
      <c r="A15" s="30" t="s">
        <v>5</v>
      </c>
      <c r="B15" s="31"/>
      <c r="C15" s="31"/>
      <c r="D15" s="31"/>
      <c r="E15" s="5"/>
      <c r="F15" s="4">
        <f>SUM(F5:F14)</f>
        <v>3688.4</v>
      </c>
    </row>
    <row r="18" ht="12.75">
      <c r="A18" s="7" t="s">
        <v>2</v>
      </c>
    </row>
    <row r="20" spans="2:6" ht="12.75">
      <c r="B20" s="9" t="s">
        <v>77</v>
      </c>
      <c r="F20" s="2">
        <v>2728</v>
      </c>
    </row>
    <row r="21" spans="2:6" ht="12.75">
      <c r="B21" s="9" t="s">
        <v>78</v>
      </c>
      <c r="F21" s="2">
        <v>220</v>
      </c>
    </row>
    <row r="22" spans="1:6" ht="12.75">
      <c r="A22" s="1">
        <v>8</v>
      </c>
      <c r="B22" t="s">
        <v>20</v>
      </c>
      <c r="C22" s="8" t="s">
        <v>1</v>
      </c>
      <c r="D22" s="2">
        <v>1</v>
      </c>
      <c r="F22" s="2">
        <f>SUM(A22*D22)</f>
        <v>8</v>
      </c>
    </row>
    <row r="23" spans="1:6" ht="12.75">
      <c r="A23" s="1">
        <v>2</v>
      </c>
      <c r="B23" t="s">
        <v>17</v>
      </c>
      <c r="C23" t="s">
        <v>1</v>
      </c>
      <c r="D23" s="2">
        <v>238.5</v>
      </c>
      <c r="F23" s="2">
        <f>SUM(A23*D23)</f>
        <v>477</v>
      </c>
    </row>
    <row r="24" spans="1:6" ht="12.75">
      <c r="A24" s="1">
        <v>2</v>
      </c>
      <c r="B24" t="s">
        <v>22</v>
      </c>
      <c r="C24" t="s">
        <v>1</v>
      </c>
      <c r="D24" s="2">
        <v>5.15</v>
      </c>
      <c r="F24" s="2">
        <f>SUM(A24*D24)</f>
        <v>10.3</v>
      </c>
    </row>
    <row r="25" spans="1:6" ht="12.75">
      <c r="A25" s="1">
        <v>200</v>
      </c>
      <c r="B25" t="s">
        <v>19</v>
      </c>
      <c r="C25" t="s">
        <v>1</v>
      </c>
      <c r="D25" s="2">
        <v>0.15</v>
      </c>
      <c r="F25" s="2">
        <f>SUM(A25*D25)</f>
        <v>30</v>
      </c>
    </row>
    <row r="26" spans="1:6" ht="12.75">
      <c r="A26" s="1">
        <v>25</v>
      </c>
      <c r="B26" t="s">
        <v>81</v>
      </c>
      <c r="C26" t="s">
        <v>1</v>
      </c>
      <c r="D26" s="2">
        <v>0.15</v>
      </c>
      <c r="F26" s="2">
        <f>SUM(A26*D26)</f>
        <v>3.75</v>
      </c>
    </row>
    <row r="27" spans="2:6" ht="12.75">
      <c r="B27" t="s">
        <v>7</v>
      </c>
      <c r="F27" s="2">
        <v>26.6</v>
      </c>
    </row>
    <row r="28" spans="2:6" ht="12.75">
      <c r="B28" t="s">
        <v>8</v>
      </c>
      <c r="F28" s="2">
        <v>7</v>
      </c>
    </row>
    <row r="29" spans="1:7" ht="12.75">
      <c r="A29" s="1">
        <v>176</v>
      </c>
      <c r="B29" t="s">
        <v>16</v>
      </c>
      <c r="C29" t="s">
        <v>1</v>
      </c>
      <c r="D29" s="2">
        <v>0.5</v>
      </c>
      <c r="F29" s="2">
        <f>SUM(A29*D29)</f>
        <v>88</v>
      </c>
      <c r="G29" s="2"/>
    </row>
    <row r="31" spans="1:6" ht="12.75">
      <c r="A31" s="30" t="s">
        <v>4</v>
      </c>
      <c r="B31" s="31"/>
      <c r="C31" s="31"/>
      <c r="D31" s="31"/>
      <c r="E31" s="6"/>
      <c r="F31" s="4">
        <f>SUM(F20:F30)</f>
        <v>3598.65</v>
      </c>
    </row>
    <row r="33" spans="1:6" ht="12.75">
      <c r="A33" s="30" t="s">
        <v>6</v>
      </c>
      <c r="B33" s="31"/>
      <c r="C33" s="31"/>
      <c r="D33" s="31"/>
      <c r="E33" s="6"/>
      <c r="F33" s="4">
        <f>ABS(SUM(F15-F31))</f>
        <v>89.75</v>
      </c>
    </row>
    <row r="36" ht="12.75">
      <c r="A36" s="7" t="s">
        <v>11</v>
      </c>
    </row>
    <row r="38" spans="1:6" ht="12.75">
      <c r="A38" s="24" t="s">
        <v>92</v>
      </c>
      <c r="B38" s="32"/>
      <c r="C38" s="32"/>
      <c r="D38" s="32"/>
      <c r="E38" s="32"/>
      <c r="F38" s="4">
        <v>65.05</v>
      </c>
    </row>
    <row r="39" spans="1:6" ht="12.75">
      <c r="A39" s="24" t="s">
        <v>97</v>
      </c>
      <c r="B39" s="32"/>
      <c r="C39" s="32"/>
      <c r="D39" s="32"/>
      <c r="E39" s="32"/>
      <c r="F39" s="4">
        <v>154.8</v>
      </c>
    </row>
    <row r="41" spans="1:6" ht="12.75">
      <c r="A41" s="28" t="s">
        <v>28</v>
      </c>
      <c r="B41" s="28"/>
      <c r="C41" s="28"/>
      <c r="D41" s="28"/>
      <c r="F41" s="4">
        <f>ABS(F38-F39)</f>
        <v>89.75000000000001</v>
      </c>
    </row>
  </sheetData>
  <sheetProtection/>
  <mergeCells count="7">
    <mergeCell ref="A41:D41"/>
    <mergeCell ref="A1:F1"/>
    <mergeCell ref="A15:D15"/>
    <mergeCell ref="A31:D31"/>
    <mergeCell ref="A33:D33"/>
    <mergeCell ref="A38:E38"/>
    <mergeCell ref="A39:E39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43.851562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4.00390625" style="2" bestFit="1" customWidth="1"/>
    <col min="7" max="7" width="11.8515625" style="0" bestFit="1" customWidth="1"/>
  </cols>
  <sheetData>
    <row r="1" spans="1:6" ht="18">
      <c r="A1" s="20" t="s">
        <v>87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</v>
      </c>
      <c r="B5" t="s">
        <v>88</v>
      </c>
      <c r="C5" t="s">
        <v>1</v>
      </c>
      <c r="D5" s="2">
        <v>50</v>
      </c>
      <c r="F5" s="2">
        <f aca="true" t="shared" si="0" ref="F5:F11">SUM(A5*D5)</f>
        <v>50</v>
      </c>
    </row>
    <row r="6" spans="1:6" ht="12.75">
      <c r="A6" s="1">
        <v>1</v>
      </c>
      <c r="B6" s="9" t="s">
        <v>89</v>
      </c>
      <c r="C6" t="s">
        <v>1</v>
      </c>
      <c r="D6" s="2">
        <v>50</v>
      </c>
      <c r="F6" s="2">
        <f t="shared" si="0"/>
        <v>50</v>
      </c>
    </row>
    <row r="7" spans="1:6" ht="12.75">
      <c r="A7" s="1">
        <v>1</v>
      </c>
      <c r="B7" s="9" t="s">
        <v>90</v>
      </c>
      <c r="C7" s="9" t="s">
        <v>1</v>
      </c>
      <c r="D7" s="2">
        <v>50</v>
      </c>
      <c r="F7" s="2">
        <f t="shared" si="0"/>
        <v>50</v>
      </c>
    </row>
    <row r="8" spans="1:6" ht="12.75">
      <c r="A8" s="1">
        <v>1</v>
      </c>
      <c r="B8" s="9" t="s">
        <v>56</v>
      </c>
      <c r="C8" t="s">
        <v>1</v>
      </c>
      <c r="D8" s="2">
        <v>50</v>
      </c>
      <c r="F8" s="2">
        <f t="shared" si="0"/>
        <v>50</v>
      </c>
    </row>
    <row r="9" spans="1:6" ht="12.75">
      <c r="A9" s="1">
        <v>1</v>
      </c>
      <c r="B9" s="9" t="s">
        <v>50</v>
      </c>
      <c r="C9" t="s">
        <v>1</v>
      </c>
      <c r="D9" s="2">
        <v>50</v>
      </c>
      <c r="F9" s="2">
        <f t="shared" si="0"/>
        <v>50</v>
      </c>
    </row>
    <row r="10" spans="1:6" ht="12.75">
      <c r="A10" s="1">
        <v>1</v>
      </c>
      <c r="B10" s="9" t="s">
        <v>91</v>
      </c>
      <c r="C10" t="s">
        <v>1</v>
      </c>
      <c r="D10" s="2">
        <v>50</v>
      </c>
      <c r="F10" s="2">
        <f t="shared" si="0"/>
        <v>50</v>
      </c>
    </row>
    <row r="11" spans="1:6" ht="12.75">
      <c r="A11" s="1">
        <v>166</v>
      </c>
      <c r="B11" s="8" t="s">
        <v>71</v>
      </c>
      <c r="C11" t="s">
        <v>1</v>
      </c>
      <c r="D11" s="2">
        <v>18</v>
      </c>
      <c r="F11" s="2">
        <f t="shared" si="0"/>
        <v>2988</v>
      </c>
    </row>
    <row r="12" spans="2:6" ht="12.75">
      <c r="B12" s="8" t="s">
        <v>58</v>
      </c>
      <c r="F12" s="2">
        <v>220</v>
      </c>
    </row>
    <row r="13" spans="2:6" ht="12.75">
      <c r="B13" t="s">
        <v>9</v>
      </c>
      <c r="F13" s="2">
        <v>0.6</v>
      </c>
    </row>
    <row r="15" spans="1:6" ht="12.75">
      <c r="A15" s="30" t="s">
        <v>5</v>
      </c>
      <c r="B15" s="31"/>
      <c r="C15" s="31"/>
      <c r="D15" s="31"/>
      <c r="E15" s="5"/>
      <c r="F15" s="4">
        <f>SUM(F5:F14)</f>
        <v>3508.6</v>
      </c>
    </row>
    <row r="18" ht="12.75">
      <c r="A18" s="7" t="s">
        <v>2</v>
      </c>
    </row>
    <row r="20" spans="2:6" ht="12.75">
      <c r="B20" s="9" t="s">
        <v>77</v>
      </c>
      <c r="F20" s="2">
        <v>2592</v>
      </c>
    </row>
    <row r="21" spans="2:6" ht="12.75">
      <c r="B21" s="9" t="s">
        <v>78</v>
      </c>
      <c r="F21" s="2">
        <v>220</v>
      </c>
    </row>
    <row r="22" spans="1:6" ht="12.75">
      <c r="A22" s="1">
        <v>8</v>
      </c>
      <c r="B22" t="s">
        <v>20</v>
      </c>
      <c r="C22" s="8" t="s">
        <v>1</v>
      </c>
      <c r="D22" s="2">
        <v>1</v>
      </c>
      <c r="F22" s="2">
        <f>SUM(A22*D22)</f>
        <v>8</v>
      </c>
    </row>
    <row r="23" spans="1:6" ht="12.75">
      <c r="A23" s="1">
        <v>2</v>
      </c>
      <c r="B23" t="s">
        <v>17</v>
      </c>
      <c r="C23" t="s">
        <v>1</v>
      </c>
      <c r="D23" s="2">
        <v>242</v>
      </c>
      <c r="F23" s="2">
        <f>SUM(A23*D23)</f>
        <v>484</v>
      </c>
    </row>
    <row r="24" spans="1:6" ht="12.75">
      <c r="A24" s="1">
        <v>2</v>
      </c>
      <c r="B24" t="s">
        <v>22</v>
      </c>
      <c r="C24" t="s">
        <v>1</v>
      </c>
      <c r="D24" s="2">
        <v>5.15</v>
      </c>
      <c r="F24" s="2">
        <f>SUM(A24*D24)</f>
        <v>10.3</v>
      </c>
    </row>
    <row r="25" spans="2:6" ht="12.75">
      <c r="B25" t="s">
        <v>19</v>
      </c>
      <c r="C25" t="s">
        <v>1</v>
      </c>
      <c r="D25" s="2">
        <v>0.15</v>
      </c>
      <c r="F25" s="2">
        <f>SUM(A25*D25)</f>
        <v>0</v>
      </c>
    </row>
    <row r="26" spans="1:6" ht="12.75">
      <c r="A26" s="1">
        <v>220</v>
      </c>
      <c r="B26" t="s">
        <v>81</v>
      </c>
      <c r="C26" t="s">
        <v>1</v>
      </c>
      <c r="D26" s="2">
        <v>0.15</v>
      </c>
      <c r="F26" s="2">
        <f>SUM(A26*D26)</f>
        <v>33</v>
      </c>
    </row>
    <row r="27" spans="2:6" ht="12.75">
      <c r="B27" t="s">
        <v>7</v>
      </c>
      <c r="F27" s="2">
        <v>29.2</v>
      </c>
    </row>
    <row r="28" spans="2:6" ht="12.75">
      <c r="B28" t="s">
        <v>8</v>
      </c>
      <c r="F28" s="2">
        <v>5.9</v>
      </c>
    </row>
    <row r="29" spans="1:7" ht="12.75">
      <c r="A29" s="1">
        <v>166</v>
      </c>
      <c r="B29" t="s">
        <v>16</v>
      </c>
      <c r="C29" t="s">
        <v>1</v>
      </c>
      <c r="D29" s="2">
        <v>0.5</v>
      </c>
      <c r="F29" s="2">
        <f>SUM(A29*D29)</f>
        <v>83</v>
      </c>
      <c r="G29" s="2"/>
    </row>
    <row r="31" spans="1:6" ht="12.75">
      <c r="A31" s="30" t="s">
        <v>4</v>
      </c>
      <c r="B31" s="31"/>
      <c r="C31" s="31"/>
      <c r="D31" s="31"/>
      <c r="E31" s="6"/>
      <c r="F31" s="4">
        <f>SUM(F20:F30)</f>
        <v>3465.4</v>
      </c>
    </row>
    <row r="33" spans="1:6" ht="12.75">
      <c r="A33" s="30" t="s">
        <v>6</v>
      </c>
      <c r="B33" s="31"/>
      <c r="C33" s="31"/>
      <c r="D33" s="31"/>
      <c r="E33" s="6"/>
      <c r="F33" s="4">
        <f>ABS(SUM(F15-F31))</f>
        <v>43.19999999999982</v>
      </c>
    </row>
    <row r="36" ht="12.75">
      <c r="A36" s="7" t="s">
        <v>11</v>
      </c>
    </row>
    <row r="38" spans="1:6" ht="12.75">
      <c r="A38" s="24" t="s">
        <v>85</v>
      </c>
      <c r="B38" s="32"/>
      <c r="C38" s="32"/>
      <c r="D38" s="32"/>
      <c r="E38" s="32"/>
      <c r="F38" s="4">
        <v>21.85</v>
      </c>
    </row>
    <row r="39" spans="1:6" ht="12.75">
      <c r="A39" s="24" t="s">
        <v>92</v>
      </c>
      <c r="B39" s="32"/>
      <c r="C39" s="32"/>
      <c r="D39" s="32"/>
      <c r="E39" s="32"/>
      <c r="F39" s="4">
        <v>65.05</v>
      </c>
    </row>
    <row r="41" spans="1:6" ht="12.75">
      <c r="A41" s="28" t="s">
        <v>28</v>
      </c>
      <c r="B41" s="28"/>
      <c r="C41" s="28"/>
      <c r="D41" s="28"/>
      <c r="F41" s="4">
        <f>ABS(F38-F39)</f>
        <v>43.199999999999996</v>
      </c>
    </row>
  </sheetData>
  <sheetProtection/>
  <mergeCells count="7">
    <mergeCell ref="A41:D41"/>
    <mergeCell ref="A1:F1"/>
    <mergeCell ref="A15:D15"/>
    <mergeCell ref="A31:D31"/>
    <mergeCell ref="A33:D33"/>
    <mergeCell ref="A38:E38"/>
    <mergeCell ref="A39:E39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40.5742187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4.00390625" style="2" bestFit="1" customWidth="1"/>
    <col min="7" max="7" width="11.8515625" style="0" bestFit="1" customWidth="1"/>
  </cols>
  <sheetData>
    <row r="1" spans="1:6" ht="18">
      <c r="A1" s="20" t="s">
        <v>82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</v>
      </c>
      <c r="B5" t="s">
        <v>50</v>
      </c>
      <c r="C5" t="s">
        <v>1</v>
      </c>
      <c r="D5" s="2">
        <v>50</v>
      </c>
      <c r="F5" s="2">
        <f aca="true" t="shared" si="0" ref="F5:F10">SUM(A5*D5)</f>
        <v>50</v>
      </c>
    </row>
    <row r="6" spans="1:6" ht="12.75">
      <c r="A6" s="1">
        <v>1</v>
      </c>
      <c r="B6" s="9" t="s">
        <v>51</v>
      </c>
      <c r="C6" t="s">
        <v>1</v>
      </c>
      <c r="D6" s="2">
        <v>50</v>
      </c>
      <c r="F6" s="2">
        <f t="shared" si="0"/>
        <v>50</v>
      </c>
    </row>
    <row r="7" spans="1:6" ht="12.75">
      <c r="A7" s="1">
        <v>1</v>
      </c>
      <c r="B7" s="9" t="s">
        <v>83</v>
      </c>
      <c r="C7" t="s">
        <v>1</v>
      </c>
      <c r="D7" s="2">
        <v>50</v>
      </c>
      <c r="F7" s="2">
        <f t="shared" si="0"/>
        <v>50</v>
      </c>
    </row>
    <row r="8" spans="1:6" ht="12.75">
      <c r="A8" s="1">
        <v>1</v>
      </c>
      <c r="B8" s="9" t="s">
        <v>84</v>
      </c>
      <c r="C8" t="s">
        <v>1</v>
      </c>
      <c r="D8" s="2">
        <v>50</v>
      </c>
      <c r="F8" s="2">
        <f t="shared" si="0"/>
        <v>50</v>
      </c>
    </row>
    <row r="9" spans="1:6" ht="12.75">
      <c r="A9" s="1">
        <v>1</v>
      </c>
      <c r="B9" s="9" t="s">
        <v>86</v>
      </c>
      <c r="C9" t="s">
        <v>1</v>
      </c>
      <c r="D9" s="2">
        <v>50</v>
      </c>
      <c r="F9" s="2">
        <f>SUM(A9*D9)</f>
        <v>50</v>
      </c>
    </row>
    <row r="10" spans="1:6" ht="12.75">
      <c r="A10" s="1">
        <v>166</v>
      </c>
      <c r="B10" s="8" t="s">
        <v>71</v>
      </c>
      <c r="C10" t="s">
        <v>1</v>
      </c>
      <c r="D10" s="2">
        <v>16</v>
      </c>
      <c r="F10" s="2">
        <f t="shared" si="0"/>
        <v>2656</v>
      </c>
    </row>
    <row r="11" spans="2:6" ht="12.75">
      <c r="B11" s="8" t="s">
        <v>58</v>
      </c>
      <c r="F11" s="2">
        <v>401</v>
      </c>
    </row>
    <row r="12" spans="2:6" ht="12.75">
      <c r="B12" t="s">
        <v>9</v>
      </c>
      <c r="F12" s="2">
        <v>0.5</v>
      </c>
    </row>
    <row r="14" spans="1:6" ht="12.75">
      <c r="A14" s="30" t="s">
        <v>5</v>
      </c>
      <c r="B14" s="31"/>
      <c r="C14" s="31"/>
      <c r="D14" s="31"/>
      <c r="E14" s="5"/>
      <c r="F14" s="4">
        <f>SUM(F5:F13)</f>
        <v>3307.5</v>
      </c>
    </row>
    <row r="17" ht="12.75">
      <c r="A17" s="7" t="s">
        <v>2</v>
      </c>
    </row>
    <row r="19" spans="2:6" ht="12.75">
      <c r="B19" s="9" t="s">
        <v>77</v>
      </c>
      <c r="F19" s="2">
        <v>2276</v>
      </c>
    </row>
    <row r="20" spans="1:6" ht="12.75">
      <c r="A20" s="1">
        <v>8</v>
      </c>
      <c r="B20" s="9" t="s">
        <v>78</v>
      </c>
      <c r="F20" s="2">
        <v>220</v>
      </c>
    </row>
    <row r="21" spans="1:6" ht="12.75">
      <c r="A21" s="1">
        <v>8</v>
      </c>
      <c r="B21" t="s">
        <v>20</v>
      </c>
      <c r="C21" s="8" t="s">
        <v>1</v>
      </c>
      <c r="D21" s="2">
        <v>1</v>
      </c>
      <c r="F21" s="2">
        <f>SUM(A21*D21)</f>
        <v>8</v>
      </c>
    </row>
    <row r="22" spans="1:6" ht="12.75">
      <c r="A22" s="1">
        <v>2</v>
      </c>
      <c r="B22" t="s">
        <v>17</v>
      </c>
      <c r="C22" t="s">
        <v>1</v>
      </c>
      <c r="D22" s="2">
        <v>315.5</v>
      </c>
      <c r="F22" s="2">
        <f>SUM(A22*D22)</f>
        <v>631</v>
      </c>
    </row>
    <row r="23" spans="1:6" ht="12.75">
      <c r="A23" s="1">
        <v>2</v>
      </c>
      <c r="B23" t="s">
        <v>22</v>
      </c>
      <c r="C23" t="s">
        <v>1</v>
      </c>
      <c r="D23" s="2">
        <v>5.15</v>
      </c>
      <c r="F23" s="2">
        <f>SUM(A23*D23)</f>
        <v>10.3</v>
      </c>
    </row>
    <row r="24" spans="1:6" ht="12.75">
      <c r="A24" s="1">
        <v>170</v>
      </c>
      <c r="B24" t="s">
        <v>19</v>
      </c>
      <c r="C24" t="s">
        <v>1</v>
      </c>
      <c r="D24" s="2">
        <v>0.15</v>
      </c>
      <c r="F24" s="2">
        <f>SUM(A24*D24)</f>
        <v>25.5</v>
      </c>
    </row>
    <row r="25" spans="1:6" ht="12.75">
      <c r="A25" s="1">
        <v>50</v>
      </c>
      <c r="B25" t="s">
        <v>81</v>
      </c>
      <c r="C25" t="s">
        <v>1</v>
      </c>
      <c r="D25" s="2">
        <v>0.15</v>
      </c>
      <c r="F25" s="2">
        <f>SUM(A25*D25)</f>
        <v>7.5</v>
      </c>
    </row>
    <row r="26" spans="2:6" ht="12.75">
      <c r="B26" t="s">
        <v>7</v>
      </c>
      <c r="F26" s="2">
        <v>31.7</v>
      </c>
    </row>
    <row r="27" spans="2:6" ht="12.75">
      <c r="B27" t="s">
        <v>8</v>
      </c>
      <c r="F27" s="2">
        <v>3.6</v>
      </c>
    </row>
    <row r="28" spans="1:7" ht="12.75">
      <c r="A28" s="1">
        <v>166</v>
      </c>
      <c r="B28" t="s">
        <v>16</v>
      </c>
      <c r="C28" t="s">
        <v>1</v>
      </c>
      <c r="D28" s="2">
        <v>0.5</v>
      </c>
      <c r="F28" s="2">
        <f>SUM(A28*D28)</f>
        <v>83</v>
      </c>
      <c r="G28" s="2"/>
    </row>
    <row r="30" spans="1:6" ht="12.75">
      <c r="A30" s="30" t="s">
        <v>4</v>
      </c>
      <c r="B30" s="31"/>
      <c r="C30" s="31"/>
      <c r="D30" s="31"/>
      <c r="E30" s="6"/>
      <c r="F30" s="4">
        <f>SUM(F19:F29)</f>
        <v>3296.6</v>
      </c>
    </row>
    <row r="32" spans="1:6" ht="12.75">
      <c r="A32" s="30" t="s">
        <v>6</v>
      </c>
      <c r="B32" s="31"/>
      <c r="C32" s="31"/>
      <c r="D32" s="31"/>
      <c r="E32" s="6"/>
      <c r="F32" s="4">
        <f>ABS(SUM(F14-F30))</f>
        <v>10.900000000000091</v>
      </c>
    </row>
    <row r="35" ht="12.75">
      <c r="A35" s="7" t="s">
        <v>11</v>
      </c>
    </row>
    <row r="37" spans="1:6" ht="12.75">
      <c r="A37" s="24" t="s">
        <v>76</v>
      </c>
      <c r="B37" s="32"/>
      <c r="C37" s="32"/>
      <c r="D37" s="32"/>
      <c r="E37" s="32"/>
      <c r="F37" s="4">
        <v>10.95</v>
      </c>
    </row>
    <row r="38" spans="1:6" ht="12.75">
      <c r="A38" s="24" t="s">
        <v>85</v>
      </c>
      <c r="B38" s="32"/>
      <c r="C38" s="32"/>
      <c r="D38" s="32"/>
      <c r="E38" s="32"/>
      <c r="F38" s="4">
        <v>21.85</v>
      </c>
    </row>
    <row r="40" spans="1:6" ht="12.75">
      <c r="A40" s="28" t="s">
        <v>28</v>
      </c>
      <c r="B40" s="28"/>
      <c r="C40" s="28"/>
      <c r="D40" s="28"/>
      <c r="F40" s="4">
        <f>ABS(F37-F38)</f>
        <v>10.900000000000002</v>
      </c>
    </row>
  </sheetData>
  <sheetProtection/>
  <mergeCells count="7">
    <mergeCell ref="A40:D40"/>
    <mergeCell ref="A1:F1"/>
    <mergeCell ref="A14:D14"/>
    <mergeCell ref="A30:D30"/>
    <mergeCell ref="A32:D32"/>
    <mergeCell ref="A37:E37"/>
    <mergeCell ref="A38:E38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40.5742187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  <col min="7" max="7" width="11.8515625" style="0" bestFit="1" customWidth="1"/>
  </cols>
  <sheetData>
    <row r="1" spans="1:6" ht="18">
      <c r="A1" s="20" t="s">
        <v>69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</v>
      </c>
      <c r="B5" t="s">
        <v>50</v>
      </c>
      <c r="C5" t="s">
        <v>1</v>
      </c>
      <c r="D5" s="2">
        <v>50</v>
      </c>
      <c r="F5" s="2">
        <f aca="true" t="shared" si="0" ref="F5:F10">SUM(A5*D5)</f>
        <v>50</v>
      </c>
    </row>
    <row r="6" spans="1:6" ht="12.75">
      <c r="A6" s="1">
        <v>1</v>
      </c>
      <c r="B6" s="9" t="s">
        <v>74</v>
      </c>
      <c r="C6" t="s">
        <v>1</v>
      </c>
      <c r="D6" s="2">
        <v>50</v>
      </c>
      <c r="F6" s="2">
        <f t="shared" si="0"/>
        <v>50</v>
      </c>
    </row>
    <row r="7" spans="1:6" ht="12.75">
      <c r="A7" s="1">
        <v>1</v>
      </c>
      <c r="B7" s="8" t="s">
        <v>53</v>
      </c>
      <c r="C7" t="s">
        <v>1</v>
      </c>
      <c r="D7" s="2">
        <v>50</v>
      </c>
      <c r="F7" s="2">
        <f t="shared" si="0"/>
        <v>50</v>
      </c>
    </row>
    <row r="8" spans="1:6" ht="12.75">
      <c r="A8" s="1">
        <v>1</v>
      </c>
      <c r="B8" s="9" t="s">
        <v>75</v>
      </c>
      <c r="C8" t="s">
        <v>1</v>
      </c>
      <c r="D8" s="2">
        <v>50</v>
      </c>
      <c r="F8" s="2">
        <f t="shared" si="0"/>
        <v>50</v>
      </c>
    </row>
    <row r="9" spans="1:6" ht="12.75">
      <c r="A9" s="1">
        <v>1</v>
      </c>
      <c r="B9" s="8" t="s">
        <v>70</v>
      </c>
      <c r="C9" t="s">
        <v>1</v>
      </c>
      <c r="D9" s="2">
        <v>50</v>
      </c>
      <c r="F9" s="2">
        <f t="shared" si="0"/>
        <v>50</v>
      </c>
    </row>
    <row r="10" spans="1:6" ht="12.75">
      <c r="A10" s="1">
        <v>180</v>
      </c>
      <c r="B10" s="8" t="s">
        <v>71</v>
      </c>
      <c r="C10" t="s">
        <v>1</v>
      </c>
      <c r="D10" s="2">
        <v>18</v>
      </c>
      <c r="F10" s="2">
        <f t="shared" si="0"/>
        <v>3240</v>
      </c>
    </row>
    <row r="11" spans="2:6" ht="12.75">
      <c r="B11" s="8" t="s">
        <v>58</v>
      </c>
      <c r="F11" s="2">
        <v>526.5</v>
      </c>
    </row>
    <row r="12" spans="2:6" ht="12.75">
      <c r="B12" t="s">
        <v>9</v>
      </c>
      <c r="F12" s="2">
        <v>2</v>
      </c>
    </row>
    <row r="14" spans="1:6" ht="12.75">
      <c r="A14" s="30" t="s">
        <v>5</v>
      </c>
      <c r="B14" s="31"/>
      <c r="C14" s="31"/>
      <c r="D14" s="31"/>
      <c r="E14" s="5"/>
      <c r="F14" s="4">
        <f>SUM(F5:F13)</f>
        <v>4018.5</v>
      </c>
    </row>
    <row r="17" ht="12.75">
      <c r="A17" s="7" t="s">
        <v>2</v>
      </c>
    </row>
    <row r="19" spans="2:6" ht="12.75">
      <c r="B19" s="9" t="s">
        <v>73</v>
      </c>
      <c r="F19" s="2">
        <v>532</v>
      </c>
    </row>
    <row r="20" spans="2:6" ht="12.75">
      <c r="B20" s="9" t="s">
        <v>77</v>
      </c>
      <c r="F20" s="2">
        <v>2832</v>
      </c>
    </row>
    <row r="21" spans="1:6" ht="12.75">
      <c r="A21" s="1">
        <v>8</v>
      </c>
      <c r="B21" s="9" t="s">
        <v>78</v>
      </c>
      <c r="F21" s="2">
        <v>220</v>
      </c>
    </row>
    <row r="22" spans="1:6" ht="12.75">
      <c r="A22" s="1">
        <v>8</v>
      </c>
      <c r="B22" t="s">
        <v>20</v>
      </c>
      <c r="C22" s="8" t="s">
        <v>1</v>
      </c>
      <c r="D22" s="2">
        <v>1</v>
      </c>
      <c r="F22" s="2">
        <f>SUM(A22*D22)</f>
        <v>8</v>
      </c>
    </row>
    <row r="23" spans="1:6" ht="12.75">
      <c r="A23" s="1">
        <v>2</v>
      </c>
      <c r="B23" t="s">
        <v>17</v>
      </c>
      <c r="C23" t="s">
        <v>1</v>
      </c>
      <c r="D23" s="2">
        <v>306.5</v>
      </c>
      <c r="F23" s="2">
        <f>SUM(A23*D23)</f>
        <v>613</v>
      </c>
    </row>
    <row r="24" spans="1:6" ht="12.75">
      <c r="A24" s="1">
        <v>6</v>
      </c>
      <c r="B24" t="s">
        <v>79</v>
      </c>
      <c r="C24" t="s">
        <v>1</v>
      </c>
      <c r="D24" s="2">
        <v>5.15</v>
      </c>
      <c r="F24" s="2">
        <f>SUM(A24*D24)</f>
        <v>30.900000000000002</v>
      </c>
    </row>
    <row r="25" spans="1:6" ht="12.75">
      <c r="A25" s="1">
        <v>180</v>
      </c>
      <c r="B25" t="s">
        <v>19</v>
      </c>
      <c r="C25" t="s">
        <v>1</v>
      </c>
      <c r="D25" s="2">
        <v>0.15</v>
      </c>
      <c r="F25" s="2">
        <f>SUM(A25*D25)</f>
        <v>27</v>
      </c>
    </row>
    <row r="26" spans="1:6" ht="12.75">
      <c r="A26" s="1">
        <v>50</v>
      </c>
      <c r="B26" t="s">
        <v>81</v>
      </c>
      <c r="C26" t="s">
        <v>1</v>
      </c>
      <c r="D26" s="2">
        <v>0.15</v>
      </c>
      <c r="F26" s="2">
        <f>SUM(A26*D26)</f>
        <v>7.5</v>
      </c>
    </row>
    <row r="27" spans="2:6" ht="12.75">
      <c r="B27" t="s">
        <v>7</v>
      </c>
      <c r="F27" s="2">
        <v>26.75</v>
      </c>
    </row>
    <row r="28" spans="2:6" ht="12.75">
      <c r="B28" t="s">
        <v>8</v>
      </c>
      <c r="F28" s="2">
        <v>7.05</v>
      </c>
    </row>
    <row r="29" spans="1:7" ht="12.75">
      <c r="A29" s="1">
        <v>180</v>
      </c>
      <c r="B29" t="s">
        <v>16</v>
      </c>
      <c r="C29" t="s">
        <v>1</v>
      </c>
      <c r="D29" s="2">
        <v>0.5</v>
      </c>
      <c r="F29" s="2">
        <f>SUM(A29*D29)</f>
        <v>90</v>
      </c>
      <c r="G29" s="2"/>
    </row>
    <row r="31" spans="1:6" ht="12.75">
      <c r="A31" s="30" t="s">
        <v>4</v>
      </c>
      <c r="B31" s="31"/>
      <c r="C31" s="31"/>
      <c r="D31" s="31"/>
      <c r="E31" s="6"/>
      <c r="F31" s="4">
        <f>SUM(F19:F30)</f>
        <v>4394.2</v>
      </c>
    </row>
    <row r="33" spans="1:6" ht="12.75">
      <c r="A33" s="30" t="s">
        <v>24</v>
      </c>
      <c r="B33" s="31"/>
      <c r="C33" s="31"/>
      <c r="D33" s="31"/>
      <c r="E33" s="6"/>
      <c r="F33" s="4">
        <f>ABS(SUM(F14-F31))</f>
        <v>375.6999999999998</v>
      </c>
    </row>
    <row r="36" ht="12.75">
      <c r="A36" s="7" t="s">
        <v>11</v>
      </c>
    </row>
    <row r="38" spans="1:6" ht="12.75">
      <c r="A38" s="24" t="s">
        <v>72</v>
      </c>
      <c r="B38" s="32"/>
      <c r="C38" s="32"/>
      <c r="D38" s="32"/>
      <c r="E38" s="32"/>
      <c r="F38" s="4">
        <v>386.65</v>
      </c>
    </row>
    <row r="39" spans="1:6" ht="12.75">
      <c r="A39" s="24" t="s">
        <v>76</v>
      </c>
      <c r="B39" s="32"/>
      <c r="C39" s="32"/>
      <c r="D39" s="32"/>
      <c r="E39" s="32"/>
      <c r="F39" s="4">
        <v>10.95</v>
      </c>
    </row>
    <row r="41" spans="1:6" ht="12.75">
      <c r="A41" s="28" t="s">
        <v>23</v>
      </c>
      <c r="B41" s="28"/>
      <c r="C41" s="28"/>
      <c r="D41" s="28"/>
      <c r="F41" s="4">
        <f>F38-F39</f>
        <v>375.7</v>
      </c>
    </row>
  </sheetData>
  <sheetProtection/>
  <mergeCells count="7">
    <mergeCell ref="A39:E39"/>
    <mergeCell ref="A41:D41"/>
    <mergeCell ref="A1:F1"/>
    <mergeCell ref="A14:D14"/>
    <mergeCell ref="A31:D31"/>
    <mergeCell ref="A33:D33"/>
    <mergeCell ref="A38:E38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40.57421875" style="0" bestFit="1" customWidth="1"/>
    <col min="3" max="3" width="2.00390625" style="0" bestFit="1" customWidth="1"/>
    <col min="4" max="4" width="11.8515625" style="2" bestFit="1" customWidth="1"/>
    <col min="5" max="5" width="3.421875" style="3" bestFit="1" customWidth="1"/>
    <col min="6" max="6" width="13.421875" style="2" bestFit="1" customWidth="1"/>
    <col min="7" max="7" width="11.8515625" style="0" bestFit="1" customWidth="1"/>
  </cols>
  <sheetData>
    <row r="1" spans="1:6" ht="18">
      <c r="A1" s="20" t="s">
        <v>67</v>
      </c>
      <c r="B1" s="29"/>
      <c r="C1" s="29"/>
      <c r="D1" s="29"/>
      <c r="E1" s="29"/>
      <c r="F1" s="29"/>
    </row>
    <row r="3" ht="12.75">
      <c r="A3" s="7" t="s">
        <v>0</v>
      </c>
    </row>
    <row r="5" spans="1:6" ht="12.75">
      <c r="A5" s="1">
        <v>1</v>
      </c>
      <c r="B5" t="s">
        <v>50</v>
      </c>
      <c r="C5" t="s">
        <v>1</v>
      </c>
      <c r="D5" s="2">
        <v>50</v>
      </c>
      <c r="F5" s="2">
        <f>SUM(A5*D5)</f>
        <v>50</v>
      </c>
    </row>
    <row r="6" spans="1:6" ht="12.75">
      <c r="A6" s="1">
        <v>1</v>
      </c>
      <c r="B6" t="s">
        <v>51</v>
      </c>
      <c r="C6" t="s">
        <v>1</v>
      </c>
      <c r="D6" s="2">
        <v>50</v>
      </c>
      <c r="F6" s="2">
        <f>SUM(A6*D6)</f>
        <v>50</v>
      </c>
    </row>
    <row r="7" spans="1:6" ht="12.75">
      <c r="A7" s="1">
        <v>1</v>
      </c>
      <c r="B7" s="8" t="s">
        <v>53</v>
      </c>
      <c r="C7" t="s">
        <v>1</v>
      </c>
      <c r="D7" s="2">
        <v>50</v>
      </c>
      <c r="F7" s="2">
        <f>SUM(A7*D7)</f>
        <v>50</v>
      </c>
    </row>
    <row r="8" spans="1:6" ht="12.75">
      <c r="A8" s="1">
        <v>1</v>
      </c>
      <c r="B8" s="8" t="s">
        <v>66</v>
      </c>
      <c r="C8" t="s">
        <v>1</v>
      </c>
      <c r="D8" s="2">
        <v>50</v>
      </c>
      <c r="F8" s="2">
        <f>SUM(A8*D8)</f>
        <v>50</v>
      </c>
    </row>
    <row r="9" spans="2:6" ht="12.75">
      <c r="B9" s="8" t="s">
        <v>58</v>
      </c>
      <c r="F9" s="2">
        <v>1131.2</v>
      </c>
    </row>
    <row r="10" spans="2:6" ht="12.75">
      <c r="B10" t="s">
        <v>9</v>
      </c>
      <c r="F10" s="2">
        <v>0.6</v>
      </c>
    </row>
    <row r="12" spans="1:6" ht="12.75">
      <c r="A12" s="30" t="s">
        <v>5</v>
      </c>
      <c r="B12" s="31"/>
      <c r="C12" s="31"/>
      <c r="D12" s="31"/>
      <c r="E12" s="5"/>
      <c r="F12" s="4">
        <f>SUM(F5:F11)</f>
        <v>1331.8</v>
      </c>
    </row>
    <row r="15" ht="12.75">
      <c r="A15" s="7" t="s">
        <v>2</v>
      </c>
    </row>
    <row r="17" spans="2:6" ht="12.75">
      <c r="B17" s="8" t="s">
        <v>68</v>
      </c>
      <c r="F17" s="2">
        <v>467</v>
      </c>
    </row>
    <row r="18" spans="1:6" ht="12.75">
      <c r="A18" s="1">
        <v>36</v>
      </c>
      <c r="B18" t="s">
        <v>14</v>
      </c>
      <c r="C18" t="s">
        <v>1</v>
      </c>
      <c r="D18" s="2">
        <v>10.5</v>
      </c>
      <c r="F18" s="2">
        <f>SUM(A18*D18)</f>
        <v>378</v>
      </c>
    </row>
    <row r="19" spans="1:6" ht="12.75">
      <c r="A19" s="1">
        <v>8</v>
      </c>
      <c r="B19" t="s">
        <v>15</v>
      </c>
      <c r="F19" s="2">
        <v>360</v>
      </c>
    </row>
    <row r="20" spans="1:6" ht="12.75">
      <c r="A20" s="1">
        <v>8</v>
      </c>
      <c r="B20" t="s">
        <v>20</v>
      </c>
      <c r="C20" s="8" t="s">
        <v>1</v>
      </c>
      <c r="D20" s="2">
        <v>1</v>
      </c>
      <c r="F20" s="2">
        <f>SUM(A20*D20)</f>
        <v>8</v>
      </c>
    </row>
    <row r="21" spans="1:6" ht="12.75">
      <c r="A21" s="1">
        <v>2</v>
      </c>
      <c r="B21" t="s">
        <v>17</v>
      </c>
      <c r="C21" t="s">
        <v>1</v>
      </c>
      <c r="D21" s="2">
        <v>266</v>
      </c>
      <c r="F21" s="2">
        <f>SUM(A21*D21)</f>
        <v>532</v>
      </c>
    </row>
    <row r="22" spans="1:6" ht="12.75">
      <c r="A22" s="1">
        <v>130</v>
      </c>
      <c r="B22" t="s">
        <v>19</v>
      </c>
      <c r="C22" t="s">
        <v>1</v>
      </c>
      <c r="D22" s="2">
        <v>0.15</v>
      </c>
      <c r="F22" s="2">
        <f>SUM(A22*D22)</f>
        <v>19.5</v>
      </c>
    </row>
    <row r="23" spans="2:6" ht="12.75">
      <c r="B23" t="s">
        <v>7</v>
      </c>
      <c r="F23" s="2">
        <v>27.2</v>
      </c>
    </row>
    <row r="24" spans="1:7" ht="12.75">
      <c r="A24" s="1">
        <v>137</v>
      </c>
      <c r="B24" t="s">
        <v>16</v>
      </c>
      <c r="C24" t="s">
        <v>1</v>
      </c>
      <c r="D24" s="2">
        <v>0.5</v>
      </c>
      <c r="F24" s="2">
        <f>SUM(A24*D24)</f>
        <v>68.5</v>
      </c>
      <c r="G24" s="2"/>
    </row>
    <row r="26" spans="1:6" ht="12.75">
      <c r="A26" s="30" t="s">
        <v>4</v>
      </c>
      <c r="B26" s="31"/>
      <c r="C26" s="31"/>
      <c r="D26" s="31"/>
      <c r="E26" s="6"/>
      <c r="F26" s="4">
        <f>SUM(F17:F25)</f>
        <v>1860.2</v>
      </c>
    </row>
    <row r="28" spans="1:6" ht="12.75">
      <c r="A28" s="30" t="s">
        <v>24</v>
      </c>
      <c r="B28" s="31"/>
      <c r="C28" s="31"/>
      <c r="D28" s="31"/>
      <c r="E28" s="6"/>
      <c r="F28" s="4">
        <f>ABS(SUM(F26-F12))</f>
        <v>528.4000000000001</v>
      </c>
    </row>
    <row r="31" ht="12.75">
      <c r="A31" s="7" t="s">
        <v>11</v>
      </c>
    </row>
    <row r="33" spans="1:6" ht="12.75">
      <c r="A33" s="33" t="s">
        <v>64</v>
      </c>
      <c r="B33" s="32"/>
      <c r="C33" s="32"/>
      <c r="D33" s="32"/>
      <c r="E33" s="32"/>
      <c r="F33" s="4">
        <v>383.05</v>
      </c>
    </row>
    <row r="34" spans="1:6" ht="12.75">
      <c r="A34" s="24" t="s">
        <v>80</v>
      </c>
      <c r="B34" s="32"/>
      <c r="C34" s="32"/>
      <c r="D34" s="32"/>
      <c r="E34" s="32"/>
      <c r="F34" s="4">
        <v>532</v>
      </c>
    </row>
    <row r="35" spans="1:6" ht="12.75">
      <c r="A35" s="33" t="s">
        <v>72</v>
      </c>
      <c r="B35" s="32"/>
      <c r="C35" s="32"/>
      <c r="D35" s="32"/>
      <c r="E35" s="32"/>
      <c r="F35" s="4">
        <v>386.65</v>
      </c>
    </row>
    <row r="37" spans="1:6" ht="12.75">
      <c r="A37" s="28" t="s">
        <v>23</v>
      </c>
      <c r="B37" s="28"/>
      <c r="C37" s="28"/>
      <c r="D37" s="28"/>
      <c r="F37" s="4">
        <f>F33+F34-F35</f>
        <v>528.4</v>
      </c>
    </row>
  </sheetData>
  <sheetProtection/>
  <mergeCells count="8">
    <mergeCell ref="A35:E35"/>
    <mergeCell ref="A37:D37"/>
    <mergeCell ref="A1:F1"/>
    <mergeCell ref="A12:D12"/>
    <mergeCell ref="A26:D26"/>
    <mergeCell ref="A28:D28"/>
    <mergeCell ref="A33:E33"/>
    <mergeCell ref="A34:E34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&amp;L&amp;"Arial,Fett"Schützenbund Innerschwyz&amp;R6436 Ried (Muotathal), 31.12.2010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Meinrad Schmidig</dc:creator>
  <cp:keywords/>
  <dc:description/>
  <cp:lastModifiedBy>Meinrad</cp:lastModifiedBy>
  <cp:lastPrinted>2018-01-01T15:31:30Z</cp:lastPrinted>
  <dcterms:created xsi:type="dcterms:W3CDTF">2002-12-08T20:53:20Z</dcterms:created>
  <dcterms:modified xsi:type="dcterms:W3CDTF">2018-12-31T22:02:51Z</dcterms:modified>
  <cp:category/>
  <cp:version/>
  <cp:contentType/>
  <cp:contentStatus/>
</cp:coreProperties>
</file>